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315" windowHeight="7740"/>
  </bookViews>
  <sheets>
    <sheet name="FYE Schedule 1 2016" sheetId="1" r:id="rId1"/>
    <sheet name="Sheet2" sheetId="2" r:id="rId2"/>
    <sheet name="Sheet3" sheetId="3" r:id="rId3"/>
  </sheets>
  <definedNames>
    <definedName name="_xlnm.Print_Area" localSheetId="0">'FYE Schedule 1 2016'!$A$1:$E$255</definedName>
    <definedName name="_xlnm.Print_Titles" localSheetId="0">'FYE Schedule 1 2016'!$5:$7</definedName>
  </definedNames>
  <calcPr calcId="145621"/>
</workbook>
</file>

<file path=xl/calcChain.xml><?xml version="1.0" encoding="utf-8"?>
<calcChain xmlns="http://schemas.openxmlformats.org/spreadsheetml/2006/main">
  <c r="C112" i="1" l="1"/>
  <c r="E243" i="1"/>
  <c r="E242" i="1"/>
  <c r="E241" i="1"/>
  <c r="E240" i="1"/>
  <c r="E237" i="1"/>
  <c r="E236" i="1"/>
  <c r="E234" i="1"/>
  <c r="E232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1" i="1"/>
  <c r="E178" i="1"/>
  <c r="E175" i="1"/>
  <c r="E172" i="1"/>
  <c r="E165" i="1"/>
  <c r="E163" i="1"/>
  <c r="E157" i="1"/>
  <c r="E155" i="1"/>
  <c r="E154" i="1"/>
  <c r="E153" i="1"/>
  <c r="E148" i="1"/>
  <c r="E143" i="1"/>
  <c r="E139" i="1"/>
  <c r="E133" i="1"/>
  <c r="E121" i="1"/>
  <c r="E120" i="1"/>
  <c r="E119" i="1"/>
  <c r="E118" i="1"/>
  <c r="E115" i="1"/>
  <c r="B124" i="1"/>
  <c r="B123" i="1"/>
  <c r="E123" i="1" s="1"/>
  <c r="E111" i="1"/>
  <c r="E110" i="1"/>
  <c r="E109" i="1"/>
  <c r="E112" i="1" s="1"/>
  <c r="B112" i="1"/>
  <c r="E103" i="1"/>
  <c r="E97" i="1"/>
  <c r="E96" i="1"/>
  <c r="E95" i="1"/>
  <c r="E94" i="1"/>
  <c r="E93" i="1"/>
  <c r="E92" i="1"/>
  <c r="E91" i="1"/>
  <c r="E90" i="1"/>
  <c r="E89" i="1"/>
  <c r="E88" i="1"/>
  <c r="E87" i="1"/>
  <c r="E86" i="1"/>
  <c r="E83" i="1"/>
  <c r="E82" i="1"/>
  <c r="E81" i="1"/>
  <c r="E79" i="1"/>
  <c r="E73" i="1"/>
  <c r="B103" i="1"/>
  <c r="E70" i="1"/>
  <c r="E67" i="1"/>
  <c r="E64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B59" i="1"/>
  <c r="E36" i="1"/>
  <c r="E33" i="1"/>
  <c r="E32" i="1"/>
  <c r="E31" i="1"/>
  <c r="E30" i="1"/>
  <c r="E29" i="1"/>
  <c r="E28" i="1"/>
  <c r="E27" i="1"/>
  <c r="B33" i="1"/>
  <c r="E22" i="1"/>
  <c r="E21" i="1"/>
  <c r="E20" i="1"/>
  <c r="B22" i="1"/>
  <c r="B17" i="1"/>
  <c r="B61" i="1" s="1"/>
  <c r="E17" i="1"/>
  <c r="E16" i="1"/>
  <c r="B104" i="1" l="1"/>
  <c r="E61" i="1"/>
  <c r="E104" i="1" l="1"/>
  <c r="B125" i="1"/>
</calcChain>
</file>

<file path=xl/sharedStrings.xml><?xml version="1.0" encoding="utf-8"?>
<sst xmlns="http://schemas.openxmlformats.org/spreadsheetml/2006/main" count="252" uniqueCount="223">
  <si>
    <t>UNITED STATES CENTRAL SUMMARY GENERAL LEDGER ACCOUNT BALANCES</t>
  </si>
  <si>
    <t xml:space="preserve"> </t>
  </si>
  <si>
    <t xml:space="preserve">         BALANCE</t>
  </si>
  <si>
    <t>ITEM</t>
  </si>
  <si>
    <t>September 30, 2016</t>
  </si>
  <si>
    <t>NET CHANGE</t>
  </si>
  <si>
    <t>ASSET ACCOUNTS</t>
  </si>
  <si>
    <t xml:space="preserve">Cash and monetary assets: </t>
  </si>
  <si>
    <t>810400 U.S. Treasury Operating Cash - JP Morgan Chase……..……………………………………….</t>
  </si>
  <si>
    <t>810300 Supplementary Financing Program Account……………………………………</t>
  </si>
  <si>
    <t>810500 Repurchase Agreement (REPO)……………………………………………………</t>
  </si>
  <si>
    <t>810600 Term Investment Account…………………………………………………………..</t>
  </si>
  <si>
    <t>810700 Short-Term Cash Investments………………………………………………………</t>
  </si>
  <si>
    <t>810100 + 810200 U.S. Treasury operating cash - Federal Reserve Accounts…………….</t>
  </si>
  <si>
    <t>Special drawing rights:</t>
  </si>
  <si>
    <t>Reserve position on the U.S. quota in the IMF:</t>
  </si>
  <si>
    <t xml:space="preserve">  U.S. subscription to the International Monetary Fund:</t>
  </si>
  <si>
    <t xml:space="preserve">811400 Investment in the International Monetary Fund (IMF) - </t>
  </si>
  <si>
    <t xml:space="preserve">811700 Receivable/Payable for Interim Maintenance of </t>
  </si>
  <si>
    <t>Loans to the International Monetary Fund:</t>
  </si>
  <si>
    <t>Other cash and monetary assets:</t>
  </si>
  <si>
    <t>812300 General Depositaries - Deferred Accounts………………………………………………………………</t>
  </si>
  <si>
    <t>812400 Transit Account - Other U.S. Treasury Monetary Assets…………………………</t>
  </si>
  <si>
    <t>812500 Mutilated Paper Currency held by the Bureau of Engraving</t>
  </si>
  <si>
    <t xml:space="preserve">     and Printing..................................................................................................................</t>
  </si>
  <si>
    <t>812600 Transit Account - Mutilated Paper Currency……………………………………………</t>
  </si>
  <si>
    <t xml:space="preserve">      1050   Bureau of Engraving and Printing Accountability for U.S. Notes..…</t>
  </si>
  <si>
    <t xml:space="preserve">      1060   U.S. Treasury time deposits, foreign depositaries……...…………..</t>
  </si>
  <si>
    <t xml:space="preserve">      1065   U.S. Treasury Time Deposits, Minority Bank Depositaries (EFTPS)..</t>
  </si>
  <si>
    <t>813000 RFC Accountability………………………………………………………………………………….</t>
  </si>
  <si>
    <t>813200 Change in Non-Federal Securities (Market Value)……………………………………………..</t>
  </si>
  <si>
    <t>813300 Funds Held Outside of Treasury (Budgetary)</t>
  </si>
  <si>
    <t>813400 Transit Account - Transfers of Cash - U.S. Disbursing Officers……………………………………</t>
  </si>
  <si>
    <t>813500 Offset of Change in Non-Federal Securities…………………………………………………..</t>
  </si>
  <si>
    <t>813900 Revaluation of Investments in Exchange Stabilization Fund………………………………..</t>
  </si>
  <si>
    <t>814000 Cash Accountability for USDO - Charleston………………………………………………………..</t>
  </si>
  <si>
    <t>814100 Cash Accountabiltiy for USDO - Bangkok…………………………………………………</t>
  </si>
  <si>
    <t>814200 Cash Accountability for the Bureau of Engraving and Printing…………………………</t>
  </si>
  <si>
    <t xml:space="preserve">     </t>
  </si>
  <si>
    <t>Guaranteed Loan Financing</t>
  </si>
  <si>
    <t>Direct Loan Financing</t>
  </si>
  <si>
    <t>Miscellaneous asset accounts:</t>
  </si>
  <si>
    <t>816000 U.S. Treasury Miscellaneous Assets……………………………………………………..</t>
  </si>
  <si>
    <t>816100 Foreign Depositary Banks Unclassified Items</t>
  </si>
  <si>
    <t>816200 Federal Reserve Banks, Deferred Items</t>
  </si>
  <si>
    <t>816400 Transfer of Cash between Federal Reserve Bank…….……………..</t>
  </si>
  <si>
    <t>816500 Transit Account, U.S. Treasury Miscellaneous Assets…....…………</t>
  </si>
  <si>
    <t>816600 Transit Account, U.S. Treasury - Owned Gold……..………………..</t>
  </si>
  <si>
    <t>816800 Gold Certificate Fund, Board of Governors of the</t>
  </si>
  <si>
    <t>816900 Foreign Transactions (FT) - Collection and Disbursements X7000………………………..</t>
  </si>
  <si>
    <t>817000 U.S. Currency with the IMF……………………………………………………………………………..</t>
  </si>
  <si>
    <t>817100 Receivable on U.S. Treasury Securities…………………………………………………….</t>
  </si>
  <si>
    <t>817200 Receivable for Forged, or Incorrect Payment of all</t>
  </si>
  <si>
    <t>817300 Deferred Charge/Credit, Loans to IMF……………………………………………..</t>
  </si>
  <si>
    <t>817500 Deposits in Transit Difference Suspense…………...…………………</t>
  </si>
  <si>
    <t>817700 Deposits in Suspense, Electronic Funds Transfer (OFAC)………………………………</t>
  </si>
  <si>
    <t>817800 Deposits in Suspense, Electronic Funds Transfer………………………………..</t>
  </si>
  <si>
    <t>817900 E-Commerce Collections……………………………………………………………………..</t>
  </si>
  <si>
    <t>818100 Transit Account - EFT FMS……………………………………………………………….</t>
  </si>
  <si>
    <t>818300 Cash Receivable, Federal Tax Deposits, Internal Revenue Service..</t>
  </si>
  <si>
    <t>818400 Transit Account - Foreign Restorations TFC's………...………………</t>
  </si>
  <si>
    <t>818500 Special Reclassification and Write Off of Aged Receipt Accounts</t>
  </si>
  <si>
    <t xml:space="preserve">     and Other Outstanding Differences……………………………………</t>
  </si>
  <si>
    <t>818600 Special Reclassification and Write Off Procedures…………………</t>
  </si>
  <si>
    <t>EXCESS OF LIABILITIES</t>
  </si>
  <si>
    <t>Budget and off-budget financing:</t>
  </si>
  <si>
    <t>831000 Accumulated Excess of Liabilities………………………………………………………….</t>
  </si>
  <si>
    <t>850100 Net Receipts……………………………………………………………………………….</t>
  </si>
  <si>
    <t>860100 Net Outlays………………………………………………………………………………………………..</t>
  </si>
  <si>
    <t>Transactions not applied to current year's surplus or deficit:</t>
  </si>
  <si>
    <t>870100 Seigniorage…………………………………………………………………………………………..</t>
  </si>
  <si>
    <t>870200 Profit on the sale of Gold……………………………………………………………………….</t>
  </si>
  <si>
    <t>870400 Proceeds from Sale of Loan assets with Recourse......................................</t>
  </si>
  <si>
    <t>870900 Premium/Discount on Early Buyback of U.S. Treasury Securities…………………..</t>
  </si>
  <si>
    <t xml:space="preserve">        Total transactions not applied to current year's surplus</t>
  </si>
  <si>
    <t>LIABILITY ACCOUNTS</t>
  </si>
  <si>
    <t>Borrowing from the public:</t>
  </si>
  <si>
    <t xml:space="preserve"> Treasury securities, issued under general Financing authorities:</t>
  </si>
  <si>
    <t xml:space="preserve"> Plus Premium on Treasury Securities:</t>
  </si>
  <si>
    <t xml:space="preserve">   </t>
  </si>
  <si>
    <t>820500 Deferred Interest (Premium) on Public Debt Subscriptions, U.S.</t>
  </si>
  <si>
    <t xml:space="preserve"> Less:</t>
  </si>
  <si>
    <t xml:space="preserve"> Discount on Treasury Securities:</t>
  </si>
  <si>
    <t>820600 Deferred Interest (Discount) on U.S. Treasury Securities…………………………….</t>
  </si>
  <si>
    <t xml:space="preserve">  Agency securities, issued under special financing authorities</t>
  </si>
  <si>
    <t>821000 Principal of Outstanding Agency Securities………………………………………………………………………</t>
  </si>
  <si>
    <t>Deduct:</t>
  </si>
  <si>
    <t>Federal securities held as investments of government accounts</t>
  </si>
  <si>
    <t>821500 Investment in Certain Deposit Funds</t>
  </si>
  <si>
    <t>821600 Investment of Government Accounts in Public Debt Securities………………………………</t>
  </si>
  <si>
    <t xml:space="preserve">        Total Federal securities held as investments of government </t>
  </si>
  <si>
    <t>Less</t>
  </si>
  <si>
    <t xml:space="preserve"> Discount on Federal Securities:</t>
  </si>
  <si>
    <t>821800 Discount on Federal Securities Held as Investments</t>
  </si>
  <si>
    <t xml:space="preserve">         Net Federal securities held as investments of government </t>
  </si>
  <si>
    <t>Accrued interest payable to the public:</t>
  </si>
  <si>
    <t>822500 Accrued Interest Payable on Exchange of Deferred Public</t>
  </si>
  <si>
    <t>Allocations of special drawing rights:</t>
  </si>
  <si>
    <t>823000 Allocation of Special Drawing Rights…………………………………………………………</t>
  </si>
  <si>
    <t>Deposit funds:</t>
  </si>
  <si>
    <t>Miscellaneous liability accounts:</t>
  </si>
  <si>
    <t>824000 Corporate Securities and Interest Checks Outstanding………………………………</t>
  </si>
  <si>
    <t>824100 Transit Account - Symbol/Serial Payment</t>
  </si>
  <si>
    <t xml:space="preserve">                 Edit Discrepancies on U.S. Treasury Checks...............................................</t>
  </si>
  <si>
    <t xml:space="preserve">     U.S. Treasury checks............................................................................................</t>
  </si>
  <si>
    <t>824300 Transit Account - Payment of U.S. Treasury Checks Without</t>
  </si>
  <si>
    <t xml:space="preserve">     Issue Data…………………………….........................................................................................</t>
  </si>
  <si>
    <t>824400 Disbursing Officers Checks Outstanding - Unfunded Accounts</t>
  </si>
  <si>
    <t>824500 Transit Account - Payment of U.S. Treasury Checks Pending</t>
  </si>
  <si>
    <t xml:space="preserve">     Archive Retrieval (Deferred Payments)..................................................................................</t>
  </si>
  <si>
    <t>824600 Transit Accounts - Adjustment of U.S. Treasury Check Payments</t>
  </si>
  <si>
    <t xml:space="preserve">     with Federal Reserve Banks…………………………………….....................................................</t>
  </si>
  <si>
    <t>824700 Transit Account - Uncollectable Payment Amount Discrepancies</t>
  </si>
  <si>
    <t xml:space="preserve">     on US Treasury Checks……………………………………………………………………………………..</t>
  </si>
  <si>
    <t>824900 Non-Budgetary Impact Accounts………………………………………………………………………</t>
  </si>
  <si>
    <t>825000 Transit Accounts - U.S. Treasury Check Discrepancies…………………………………………….</t>
  </si>
  <si>
    <t xml:space="preserve">     8025    Coinage Metal Accounts Payable……………………………………….</t>
  </si>
  <si>
    <t>825200 Disbursing Officers' Payments - Electronic Funds Transfer……………………………………….</t>
  </si>
  <si>
    <t>825300 Postal Money Orders Outstanding - Actual…………………………………………………………….</t>
  </si>
  <si>
    <t xml:space="preserve">     8034    Postal money orders outstanding - Estimates……………………….</t>
  </si>
  <si>
    <t>825400 Payment Vouchers on Letters of Credit Outstanding………………………………………………….</t>
  </si>
  <si>
    <t>825600 Deferred Receipt and Outlay Transactions U.S. Postal Service……………………………………………………</t>
  </si>
  <si>
    <t>825700 Unamortized Premium (Discount) on Public Debt Securities……………………………………….</t>
  </si>
  <si>
    <t>825800 Transfer of Unprocessed U.S. Treasury Checks - Unclassified…………………………………</t>
  </si>
  <si>
    <t>825900 Transit Account - Unclassified Charges, EFT………………………….</t>
  </si>
  <si>
    <t>826000 Transit Account - Unclassified Receipts and Outlay</t>
  </si>
  <si>
    <t xml:space="preserve">     Telegraphic Reports............................................................................</t>
  </si>
  <si>
    <t>826100 Transit Account - Checks on U.S. Treasury Cashed - Unclassified……………………………</t>
  </si>
  <si>
    <t>826200 Transit Account - Suspense Items, U.S. Treasury</t>
  </si>
  <si>
    <t xml:space="preserve">     8071    Transit account - Check, Returned Items LP Data…………………..</t>
  </si>
  <si>
    <t>826300 Transfer of U.S. Treasury Check Data</t>
  </si>
  <si>
    <t xml:space="preserve">826400 Transit Account - Transfer of Symbol/Serial Misread Between </t>
  </si>
  <si>
    <t xml:space="preserve">     CP&amp;R systems…………………………………………………………………………………………………………….</t>
  </si>
  <si>
    <t>826500 Adjustment of U.S. Treasury Check Data………………………………………………………………</t>
  </si>
  <si>
    <t>826600 Suspense Items, Invalid Agency Location Codes…………………………………………………………</t>
  </si>
  <si>
    <t>826700 Transit Account - Borrowing from FFB and Treasury…………………………………………….</t>
  </si>
  <si>
    <t>826900 Cash-Link Miscellaneous Transfers………………………………………………………………….</t>
  </si>
  <si>
    <t>827000 Transit Account - Unprocessed Cash Link Restorations………………………………….</t>
  </si>
  <si>
    <t>827100 Cash-Link ACH Transfers……………………………………………………………………………….</t>
  </si>
  <si>
    <t>827200 Cash-Link, FRB Book Entry Transfer…………………………………………………………………</t>
  </si>
  <si>
    <t>827300 Federal Reserve - Electronic Tax Application Settlement………………………………………………..</t>
  </si>
  <si>
    <t>827400 Cash-Link ACH Receiver Book Entry………………………………………………………….</t>
  </si>
  <si>
    <t>827500 Cash-Link ACH Receiver Suspense………..…………………………..</t>
  </si>
  <si>
    <t>827600 Cash-Link ACH Receiver PAD (Pre-Authorized Debit)…………………………………………………..</t>
  </si>
  <si>
    <t>827700 Check Claims (Suspense)……………………………………………………………………………..</t>
  </si>
  <si>
    <t>827800 Tennessee Valley Authority Alternative Financing Transactions……………………..</t>
  </si>
  <si>
    <t>827900 Miscellaneous Liability Accounts - BPD…………………..……………</t>
  </si>
  <si>
    <t>828100 Transit Account - Statement of Accountability</t>
  </si>
  <si>
    <t>828200 Transit Account - Statement of Accountability</t>
  </si>
  <si>
    <t xml:space="preserve">                 (Department of Defense - Army)…………………….............................................................</t>
  </si>
  <si>
    <t>828400 Exchange Receipts and Payments by U.S. Disbursing Officers…………………………………….</t>
  </si>
  <si>
    <t>828500 Transit Account - Payment by One Disbursing Officer for Account</t>
  </si>
  <si>
    <t xml:space="preserve">     of Another Disbursing Officer, Division of Disbursement and</t>
  </si>
  <si>
    <t xml:space="preserve">     U.S. Disbursing Officers - Not Yet Classified......................................................................</t>
  </si>
  <si>
    <t>828600 Capital Transfer Account……………………………………………………………………………..</t>
  </si>
  <si>
    <t xml:space="preserve">the Internal Revenue Service Centers, the Bureau of Public Debt and various electronic systems.  Deposits are reflected as received and </t>
  </si>
  <si>
    <t>withdrawals are reflected as processed.</t>
  </si>
  <si>
    <t>Gold Certificates are fully backed by Reserve Gold.</t>
  </si>
  <si>
    <t>818000 Transit Account - Unclassified Receipts, EFT………………………………………………</t>
  </si>
  <si>
    <t>818200 Undistributed Disbursing Transactions (SOT, FMS-224 Revised)……………………</t>
  </si>
  <si>
    <t>824200 Transit Account - Payment Account Discrepancies on</t>
  </si>
  <si>
    <t>828300 Transit Account - Discrepancies in U.S. Disbursing</t>
  </si>
  <si>
    <t xml:space="preserve">        Balance........................................................................................................................................</t>
  </si>
  <si>
    <t>811000 Holdings of Special Drawing Rights………………………………….……………………..</t>
  </si>
  <si>
    <t>811100 SDR Certificates Issued to Federal Reserve Banks……………………………………….</t>
  </si>
  <si>
    <t xml:space="preserve">        Balance..............................................................................................................................</t>
  </si>
  <si>
    <t xml:space="preserve">     Direct Quota Payments.....................................................................................................</t>
  </si>
  <si>
    <t>811500 Investment in the IMF - Maintenance of Value Adjustments……………………………………</t>
  </si>
  <si>
    <t>811600 Due IMF for Subscriptions and Drawing (Letter of Credit)………………………………..</t>
  </si>
  <si>
    <t xml:space="preserve">     Value Adjustments, IMF................................................................................................</t>
  </si>
  <si>
    <t>811800 Dollar Deposits with the IMF…………………………………………………………………………</t>
  </si>
  <si>
    <t xml:space="preserve">        Balance...................................................................................................................................</t>
  </si>
  <si>
    <t>811900 Loans to the IMF…………………………………………………………………………………………</t>
  </si>
  <si>
    <t>812200 Other U.S. Treasury Monetary Assets…………………………………………………</t>
  </si>
  <si>
    <t>813600 + 813700 + 813800 Exchange Stabilization Fund……………………….………………………</t>
  </si>
  <si>
    <t xml:space="preserve">        Total other cash and monetary assets..............................................................................................</t>
  </si>
  <si>
    <t xml:space="preserve">          Total cash and monetary assets.......................................................................................................</t>
  </si>
  <si>
    <t xml:space="preserve">     Investment Trust………………………………………………………………………………………..</t>
  </si>
  <si>
    <t>815000 Net activity, Guaranteed Loan Financing ..................................................................................</t>
  </si>
  <si>
    <t>815500 Net activity, Direct Loan Financing................................................................................................</t>
  </si>
  <si>
    <t>816700 U.S. Treasury - Owned Gold …………………………...……………………………………………..</t>
  </si>
  <si>
    <t xml:space="preserve">     U. S. Government checks..........................................................................................................</t>
  </si>
  <si>
    <t>817400 Deposits in Transit to the Treasury Account …….………..……………………………………..</t>
  </si>
  <si>
    <t xml:space="preserve">        Total miscellaneous asset accounts..............................................................................................</t>
  </si>
  <si>
    <t xml:space="preserve">          Total asset accounts....................................................................................................................</t>
  </si>
  <si>
    <t xml:space="preserve">        Total budget and off-budget financing............................................................................................</t>
  </si>
  <si>
    <t>870500 Net Gain/Loss on IMF Loan Valuation Adjustment……………………………………………..</t>
  </si>
  <si>
    <t>870800 Special Reclass and Write-Off of Aged Budget Clearing Accounts………………………….</t>
  </si>
  <si>
    <t xml:space="preserve">          Total excess of liabilities (+) or assets (-).................................................................................</t>
  </si>
  <si>
    <t xml:space="preserve">            Total assets and excess of liabilities........................................................................................</t>
  </si>
  <si>
    <t>820100 + 820400 Debt Held by the Public ……………………………….……………………………………</t>
  </si>
  <si>
    <t>820300 Intragovernmental Holdings ………….…………………………………………………………….</t>
  </si>
  <si>
    <t xml:space="preserve">     Treasury securities.........................................................................................................</t>
  </si>
  <si>
    <t xml:space="preserve">            Total Treasury securities net of premium and discount................................................................</t>
  </si>
  <si>
    <t xml:space="preserve">        Total Federal securities....................................................................................................................</t>
  </si>
  <si>
    <t>821700 Investment of Government Accounts in Agency Securities………………………………..</t>
  </si>
  <si>
    <t xml:space="preserve">        accounts.........................................................................................................................................</t>
  </si>
  <si>
    <t xml:space="preserve">     in Government Accounts...............................................................................................................</t>
  </si>
  <si>
    <t xml:space="preserve">         accounts less discount..................................................................................................................</t>
  </si>
  <si>
    <t xml:space="preserve">          Total borrowing from the public....................................................................................................</t>
  </si>
  <si>
    <t xml:space="preserve">     Debt Subscriptions, United States Treasury Securities ...............................................................</t>
  </si>
  <si>
    <t>823500 + 823600 + 823700 Deposit Funds …………………………...…………………………………….</t>
  </si>
  <si>
    <t xml:space="preserve">     of Four-Digit Symbols.........................................................................................................</t>
  </si>
  <si>
    <t xml:space="preserve">                 (Department of Defense - Air Force).......................................................................................</t>
  </si>
  <si>
    <t xml:space="preserve">     Officers' Accounts....................................................................................................................</t>
  </si>
  <si>
    <t xml:space="preserve">        Total miscellaneous liability accounts...............................................................................................</t>
  </si>
  <si>
    <t xml:space="preserve">            Total liability accounts.................................................................................................................</t>
  </si>
  <si>
    <t>814500 Non-Federal Securities of the National Railroad Retirement</t>
  </si>
  <si>
    <t>1  Major sources of information used to determine Treasury's operating cash include Federal Reserve Banks, the Treasury Regional Finance Centers,</t>
  </si>
  <si>
    <t>2  The difference between Gold and Gold Certificates represents 100,000 fine troy ounces of unmonetized gold held by the U.S. Mint as assurance that</t>
  </si>
  <si>
    <t>3  Rounding differences are due to system application errors</t>
  </si>
  <si>
    <t>September 30, 2017</t>
  </si>
  <si>
    <r>
      <t xml:space="preserve"> U.S. Treasury operating cash: </t>
    </r>
    <r>
      <rPr>
        <vertAlign val="superscript"/>
        <sz val="10"/>
        <rFont val="Arial"/>
        <family val="2"/>
      </rPr>
      <t xml:space="preserve"> 1</t>
    </r>
  </si>
  <si>
    <r>
      <t xml:space="preserve">                 Federal Reserve System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....................................................................................................</t>
    </r>
  </si>
  <si>
    <r>
      <t xml:space="preserve">        Total Treasury securities outstanding 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.....................................................................................</t>
    </r>
  </si>
  <si>
    <t>r</t>
  </si>
  <si>
    <t>871000 Net Gain/Loss on IMF Quota…………………………...………...…………………..</t>
  </si>
  <si>
    <t>817800 Deposits in Suspense, Electronic Funds Transfer……………………...…………..</t>
  </si>
  <si>
    <t>818000 Transit Account - Unclassfied Receipts, EFT……………..………………….…..…</t>
  </si>
  <si>
    <t xml:space="preserve">        or deficit.......................................................................................................................................</t>
  </si>
  <si>
    <t>812900 Cash Accountability of Disbursing and Collecting Officers…………..…………….</t>
  </si>
  <si>
    <t>BALANCE</t>
  </si>
  <si>
    <t>r 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</si>
</sst>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8"/>
      <color rgb="FFFF000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67">
    <xf numFmtId="0" fontId="0" fillId="0" borderId="0" xfId="0"/>
    <xf numFmtId="2" fontId="4" fillId="0" borderId="0" xfId="2" applyNumberFormat="1" applyFont="1" applyProtection="1">
      <protection locked="0"/>
    </xf>
    <xf numFmtId="43" fontId="4" fillId="0" borderId="0" xfId="1" applyFont="1" applyProtection="1">
      <protection locked="0"/>
    </xf>
    <xf numFmtId="43" fontId="2" fillId="0" borderId="1" xfId="1" applyFont="1" applyBorder="1"/>
    <xf numFmtId="43" fontId="2" fillId="0" borderId="4" xfId="1" applyFont="1" applyBorder="1"/>
    <xf numFmtId="43" fontId="2" fillId="0" borderId="0" xfId="1" applyFont="1"/>
    <xf numFmtId="43" fontId="2" fillId="0" borderId="25" xfId="1" applyFont="1" applyBorder="1"/>
    <xf numFmtId="43" fontId="2" fillId="0" borderId="0" xfId="1" applyFont="1" applyBorder="1"/>
    <xf numFmtId="2" fontId="2" fillId="0" borderId="0" xfId="2" applyNumberFormat="1" applyFont="1" applyProtection="1">
      <protection locked="0"/>
    </xf>
    <xf numFmtId="43" fontId="2" fillId="0" borderId="0" xfId="1" applyFont="1" applyProtection="1">
      <protection locked="0"/>
    </xf>
    <xf numFmtId="43" fontId="2" fillId="0" borderId="0" xfId="1" applyFont="1" applyBorder="1" applyProtection="1">
      <protection locked="0"/>
    </xf>
    <xf numFmtId="2" fontId="2" fillId="0" borderId="14" xfId="2" applyNumberFormat="1" applyFont="1" applyBorder="1" applyProtection="1">
      <protection locked="0"/>
    </xf>
    <xf numFmtId="2" fontId="8" fillId="0" borderId="18" xfId="2" applyNumberFormat="1" applyFont="1" applyBorder="1" applyAlignment="1" applyProtection="1">
      <alignment horizontal="center"/>
      <protection locked="0"/>
    </xf>
    <xf numFmtId="43" fontId="8" fillId="0" borderId="4" xfId="1" quotePrefix="1" applyFont="1" applyBorder="1" applyAlignment="1">
      <alignment horizontal="center"/>
    </xf>
    <xf numFmtId="2" fontId="2" fillId="0" borderId="19" xfId="2" applyNumberFormat="1" applyFont="1" applyBorder="1" applyProtection="1">
      <protection locked="0"/>
    </xf>
    <xf numFmtId="43" fontId="2" fillId="0" borderId="5" xfId="1" applyFont="1" applyBorder="1" applyProtection="1">
      <protection locked="0"/>
    </xf>
    <xf numFmtId="43" fontId="2" fillId="0" borderId="2" xfId="1" applyFont="1" applyBorder="1" applyProtection="1">
      <protection locked="0"/>
    </xf>
    <xf numFmtId="2" fontId="8" fillId="0" borderId="20" xfId="2" applyNumberFormat="1" applyFont="1" applyBorder="1" applyAlignment="1" applyProtection="1">
      <alignment horizontal="center"/>
      <protection locked="0"/>
    </xf>
    <xf numFmtId="43" fontId="2" fillId="0" borderId="7" xfId="1" applyFont="1" applyBorder="1" applyProtection="1">
      <protection locked="0"/>
    </xf>
    <xf numFmtId="2" fontId="2" fillId="0" borderId="18" xfId="2" applyNumberFormat="1" applyFont="1" applyBorder="1" applyProtection="1">
      <protection locked="0"/>
    </xf>
    <xf numFmtId="43" fontId="2" fillId="0" borderId="4" xfId="1" applyFont="1" applyBorder="1" applyProtection="1">
      <protection locked="0"/>
    </xf>
    <xf numFmtId="43" fontId="2" fillId="0" borderId="1" xfId="1" applyFont="1" applyBorder="1" applyProtection="1">
      <protection locked="0"/>
    </xf>
    <xf numFmtId="2" fontId="2" fillId="0" borderId="18" xfId="2" applyNumberFormat="1" applyFont="1" applyBorder="1"/>
    <xf numFmtId="2" fontId="2" fillId="0" borderId="18" xfId="2" applyNumberFormat="1" applyFont="1" applyBorder="1" applyAlignment="1">
      <alignment horizontal="left" indent="1"/>
    </xf>
    <xf numFmtId="43" fontId="2" fillId="0" borderId="4" xfId="1" quotePrefix="1" applyFont="1" applyBorder="1"/>
    <xf numFmtId="43" fontId="2" fillId="0" borderId="1" xfId="1" quotePrefix="1" applyFont="1" applyBorder="1"/>
    <xf numFmtId="2" fontId="2" fillId="0" borderId="18" xfId="2" applyNumberFormat="1" applyFont="1" applyBorder="1" applyAlignment="1" applyProtection="1">
      <alignment horizontal="left" indent="1"/>
      <protection locked="0"/>
    </xf>
    <xf numFmtId="2" fontId="2" fillId="3" borderId="18" xfId="2" applyNumberFormat="1" applyFont="1" applyFill="1" applyBorder="1" applyAlignment="1" applyProtection="1">
      <alignment horizontal="left" indent="1"/>
      <protection locked="0"/>
    </xf>
    <xf numFmtId="2" fontId="2" fillId="0" borderId="18" xfId="2" applyNumberFormat="1" applyFont="1" applyBorder="1" applyAlignment="1" applyProtection="1">
      <alignment horizontal="left" indent="3"/>
      <protection locked="0"/>
    </xf>
    <xf numFmtId="2" fontId="2" fillId="0" borderId="18" xfId="2" applyNumberFormat="1" applyFont="1" applyBorder="1" applyAlignment="1">
      <alignment horizontal="left" indent="3"/>
    </xf>
    <xf numFmtId="2" fontId="2" fillId="2" borderId="18" xfId="2" applyNumberFormat="1" applyFont="1" applyFill="1" applyBorder="1"/>
    <xf numFmtId="2" fontId="2" fillId="0" borderId="18" xfId="2" applyNumberFormat="1" applyFont="1" applyFill="1" applyBorder="1" applyAlignment="1">
      <alignment horizontal="left" indent="1"/>
    </xf>
    <xf numFmtId="2" fontId="2" fillId="0" borderId="18" xfId="2" applyNumberFormat="1" applyFont="1" applyFill="1" applyBorder="1" applyAlignment="1" applyProtection="1">
      <alignment horizontal="left" indent="1"/>
      <protection locked="0"/>
    </xf>
    <xf numFmtId="2" fontId="2" fillId="0" borderId="18" xfId="2" applyNumberFormat="1" applyFont="1" applyFill="1" applyBorder="1" applyAlignment="1" applyProtection="1">
      <alignment horizontal="left" indent="3"/>
      <protection locked="0"/>
    </xf>
    <xf numFmtId="2" fontId="2" fillId="0" borderId="21" xfId="2" applyNumberFormat="1" applyFont="1" applyBorder="1" applyProtection="1">
      <protection locked="0"/>
    </xf>
    <xf numFmtId="2" fontId="8" fillId="0" borderId="14" xfId="2" applyNumberFormat="1" applyFont="1" applyBorder="1" applyAlignment="1" applyProtection="1">
      <alignment horizontal="center"/>
      <protection locked="0"/>
    </xf>
    <xf numFmtId="0" fontId="2" fillId="0" borderId="18" xfId="2" applyFont="1" applyBorder="1"/>
    <xf numFmtId="2" fontId="2" fillId="2" borderId="18" xfId="2" applyNumberFormat="1" applyFont="1" applyFill="1" applyBorder="1" applyProtection="1">
      <protection locked="0"/>
    </xf>
    <xf numFmtId="2" fontId="2" fillId="0" borderId="24" xfId="2" applyNumberFormat="1" applyFont="1" applyBorder="1"/>
    <xf numFmtId="2" fontId="8" fillId="0" borderId="24" xfId="2" applyNumberFormat="1" applyFont="1" applyBorder="1" applyProtection="1">
      <protection locked="0"/>
    </xf>
    <xf numFmtId="2" fontId="2" fillId="0" borderId="24" xfId="6" applyNumberFormat="1" applyFont="1" applyBorder="1" applyProtection="1">
      <protection locked="0"/>
    </xf>
    <xf numFmtId="2" fontId="2" fillId="0" borderId="24" xfId="6" applyNumberFormat="1" applyFont="1" applyBorder="1"/>
    <xf numFmtId="2" fontId="2" fillId="0" borderId="21" xfId="2" applyNumberFormat="1" applyFont="1" applyBorder="1"/>
    <xf numFmtId="2" fontId="2" fillId="0" borderId="14" xfId="2" applyNumberFormat="1" applyFont="1" applyBorder="1"/>
    <xf numFmtId="2" fontId="2" fillId="3" borderId="24" xfId="2" applyNumberFormat="1" applyFont="1" applyFill="1" applyBorder="1" applyProtection="1">
      <protection locked="0"/>
    </xf>
    <xf numFmtId="2" fontId="2" fillId="0" borderId="24" xfId="2" applyNumberFormat="1" applyFont="1" applyBorder="1" applyProtection="1">
      <protection locked="0"/>
    </xf>
    <xf numFmtId="2" fontId="2" fillId="3" borderId="18" xfId="2" applyNumberFormat="1" applyFont="1" applyFill="1" applyBorder="1" applyProtection="1">
      <protection locked="0"/>
    </xf>
    <xf numFmtId="0" fontId="2" fillId="0" borderId="0" xfId="2" applyFont="1"/>
    <xf numFmtId="0" fontId="10" fillId="0" borderId="0" xfId="0" applyFont="1"/>
    <xf numFmtId="43" fontId="11" fillId="0" borderId="0" xfId="1" applyFont="1" applyBorder="1"/>
    <xf numFmtId="43" fontId="11" fillId="0" borderId="25" xfId="1" applyFont="1" applyBorder="1"/>
    <xf numFmtId="0" fontId="11" fillId="0" borderId="24" xfId="0" applyFont="1" applyBorder="1"/>
    <xf numFmtId="43" fontId="10" fillId="0" borderId="27" xfId="1" applyFont="1" applyBorder="1"/>
    <xf numFmtId="43" fontId="10" fillId="0" borderId="28" xfId="1" applyFont="1" applyBorder="1"/>
    <xf numFmtId="43" fontId="10" fillId="0" borderId="0" xfId="1" applyFont="1"/>
    <xf numFmtId="2" fontId="4" fillId="0" borderId="0" xfId="2" applyNumberFormat="1" applyFont="1" applyAlignment="1" applyProtection="1">
      <alignment horizontal="left"/>
      <protection locked="0"/>
    </xf>
    <xf numFmtId="4" fontId="2" fillId="0" borderId="8" xfId="2" applyNumberFormat="1" applyFont="1" applyBorder="1" applyAlignment="1">
      <alignment horizontal="left"/>
    </xf>
    <xf numFmtId="4" fontId="2" fillId="0" borderId="10" xfId="2" applyNumberFormat="1" applyFont="1" applyBorder="1" applyAlignment="1" applyProtection="1">
      <alignment horizontal="left"/>
      <protection locked="0"/>
    </xf>
    <xf numFmtId="4" fontId="2" fillId="0" borderId="8" xfId="2" applyNumberFormat="1" applyFont="1" applyBorder="1" applyAlignment="1" applyProtection="1">
      <alignment horizontal="left"/>
      <protection locked="0"/>
    </xf>
    <xf numFmtId="4" fontId="8" fillId="0" borderId="8" xfId="2" applyNumberFormat="1" applyFont="1" applyBorder="1" applyAlignment="1" applyProtection="1">
      <alignment horizontal="left"/>
      <protection locked="0"/>
    </xf>
    <xf numFmtId="4" fontId="8" fillId="0" borderId="10" xfId="2" applyNumberFormat="1" applyFont="1" applyBorder="1" applyAlignment="1" applyProtection="1">
      <alignment horizontal="left"/>
      <protection locked="0"/>
    </xf>
    <xf numFmtId="4" fontId="2" fillId="0" borderId="11" xfId="2" applyNumberFormat="1" applyFont="1" applyBorder="1" applyAlignment="1" applyProtection="1">
      <alignment horizontal="left"/>
      <protection locked="0"/>
    </xf>
    <xf numFmtId="4" fontId="2" fillId="2" borderId="8" xfId="2" applyNumberFormat="1" applyFont="1" applyFill="1" applyBorder="1" applyAlignment="1">
      <alignment horizontal="left"/>
    </xf>
    <xf numFmtId="4" fontId="8" fillId="0" borderId="11" xfId="2" applyNumberFormat="1" applyFont="1" applyBorder="1" applyAlignment="1">
      <alignment horizontal="left"/>
    </xf>
    <xf numFmtId="4" fontId="2" fillId="0" borderId="8" xfId="2" applyNumberFormat="1" applyFont="1" applyFill="1" applyBorder="1" applyAlignment="1">
      <alignment horizontal="left"/>
    </xf>
    <xf numFmtId="4" fontId="8" fillId="0" borderId="8" xfId="2" applyNumberFormat="1" applyFont="1" applyFill="1" applyBorder="1" applyAlignment="1" applyProtection="1">
      <alignment horizontal="left"/>
      <protection locked="0"/>
    </xf>
    <xf numFmtId="4" fontId="2" fillId="0" borderId="10" xfId="3" applyNumberFormat="1" applyFont="1" applyBorder="1" applyAlignment="1" applyProtection="1">
      <alignment horizontal="left"/>
      <protection locked="0"/>
    </xf>
    <xf numFmtId="4" fontId="8" fillId="0" borderId="12" xfId="3" applyNumberFormat="1" applyFont="1" applyBorder="1" applyAlignment="1" applyProtection="1">
      <alignment horizontal="left"/>
      <protection locked="0"/>
    </xf>
    <xf numFmtId="4" fontId="2" fillId="0" borderId="8" xfId="3" applyNumberFormat="1" applyFont="1" applyBorder="1" applyAlignment="1" applyProtection="1">
      <alignment horizontal="left"/>
      <protection locked="0"/>
    </xf>
    <xf numFmtId="4" fontId="2" fillId="0" borderId="8" xfId="3" applyNumberFormat="1" applyFont="1" applyBorder="1" applyAlignment="1">
      <alignment horizontal="left"/>
    </xf>
    <xf numFmtId="4" fontId="2" fillId="0" borderId="11" xfId="3" applyNumberFormat="1" applyFont="1" applyBorder="1" applyAlignment="1" applyProtection="1">
      <alignment horizontal="left"/>
      <protection locked="0"/>
    </xf>
    <xf numFmtId="4" fontId="8" fillId="0" borderId="11" xfId="3" applyNumberFormat="1" applyFont="1" applyBorder="1" applyAlignment="1">
      <alignment horizontal="left"/>
    </xf>
    <xf numFmtId="4" fontId="8" fillId="0" borderId="11" xfId="3" applyNumberFormat="1" applyFont="1" applyBorder="1" applyAlignment="1" applyProtection="1">
      <alignment horizontal="left"/>
      <protection locked="0"/>
    </xf>
    <xf numFmtId="4" fontId="2" fillId="0" borderId="11" xfId="3" applyNumberFormat="1" applyFont="1" applyBorder="1" applyAlignment="1">
      <alignment horizontal="left"/>
    </xf>
    <xf numFmtId="4" fontId="2" fillId="0" borderId="9" xfId="3" applyNumberFormat="1" applyFont="1" applyBorder="1" applyAlignment="1" applyProtection="1">
      <alignment horizontal="left"/>
      <protection locked="0"/>
    </xf>
    <xf numFmtId="4" fontId="8" fillId="0" borderId="9" xfId="3" applyNumberFormat="1" applyFont="1" applyBorder="1" applyAlignment="1">
      <alignment horizontal="left"/>
    </xf>
    <xf numFmtId="4" fontId="2" fillId="2" borderId="8" xfId="3" applyNumberFormat="1" applyFont="1" applyFill="1" applyBorder="1" applyAlignment="1" applyProtection="1">
      <alignment horizontal="left"/>
      <protection locked="0"/>
    </xf>
    <xf numFmtId="4" fontId="2" fillId="0" borderId="8" xfId="3" applyNumberFormat="1" applyFont="1" applyFill="1" applyBorder="1" applyAlignment="1" applyProtection="1">
      <alignment horizontal="left"/>
      <protection locked="0"/>
    </xf>
    <xf numFmtId="4" fontId="2" fillId="0" borderId="8" xfId="3" applyNumberFormat="1" applyFont="1" applyFill="1" applyBorder="1" applyAlignment="1">
      <alignment horizontal="left"/>
    </xf>
    <xf numFmtId="2" fontId="2" fillId="0" borderId="0" xfId="2" applyNumberFormat="1" applyFont="1" applyBorder="1" applyAlignment="1" applyProtection="1">
      <alignment horizontal="left"/>
      <protection locked="0"/>
    </xf>
    <xf numFmtId="2" fontId="2" fillId="0" borderId="0" xfId="2" applyNumberFormat="1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2" fillId="0" borderId="0" xfId="2" applyFont="1" applyAlignment="1">
      <alignment horizontal="left"/>
    </xf>
    <xf numFmtId="0" fontId="10" fillId="0" borderId="0" xfId="0" applyFont="1" applyAlignment="1">
      <alignment horizontal="left"/>
    </xf>
    <xf numFmtId="4" fontId="2" fillId="0" borderId="12" xfId="3" applyNumberFormat="1" applyFont="1" applyBorder="1" applyAlignment="1" applyProtection="1">
      <alignment horizontal="left"/>
      <protection locked="0"/>
    </xf>
    <xf numFmtId="4" fontId="2" fillId="0" borderId="23" xfId="2" applyNumberFormat="1" applyFont="1" applyBorder="1" applyAlignment="1" applyProtection="1">
      <alignment horizontal="left"/>
      <protection locked="0"/>
    </xf>
    <xf numFmtId="43" fontId="2" fillId="0" borderId="30" xfId="1" applyFont="1" applyBorder="1" applyProtection="1">
      <protection locked="0"/>
    </xf>
    <xf numFmtId="43" fontId="2" fillId="0" borderId="25" xfId="1" applyFont="1" applyBorder="1" applyProtection="1">
      <protection locked="0"/>
    </xf>
    <xf numFmtId="43" fontId="2" fillId="0" borderId="25" xfId="1" quotePrefix="1" applyFont="1" applyBorder="1"/>
    <xf numFmtId="2" fontId="2" fillId="0" borderId="8" xfId="2" applyNumberFormat="1" applyFont="1" applyBorder="1" applyAlignment="1" applyProtection="1">
      <alignment horizontal="left"/>
      <protection locked="0"/>
    </xf>
    <xf numFmtId="2" fontId="2" fillId="0" borderId="8" xfId="2" applyNumberFormat="1" applyFont="1" applyBorder="1" applyAlignment="1">
      <alignment horizontal="left"/>
    </xf>
    <xf numFmtId="4" fontId="2" fillId="0" borderId="9" xfId="2" applyNumberFormat="1" applyFont="1" applyBorder="1" applyAlignment="1" applyProtection="1">
      <alignment horizontal="left"/>
      <protection locked="0"/>
    </xf>
    <xf numFmtId="43" fontId="2" fillId="0" borderId="34" xfId="1" applyFont="1" applyBorder="1" applyProtection="1">
      <protection locked="0"/>
    </xf>
    <xf numFmtId="43" fontId="8" fillId="0" borderId="25" xfId="1" applyFont="1" applyBorder="1" applyAlignment="1" applyProtection="1">
      <alignment horizontal="center"/>
      <protection locked="0"/>
    </xf>
    <xf numFmtId="43" fontId="2" fillId="0" borderId="35" xfId="1" applyFont="1" applyBorder="1" applyProtection="1">
      <protection locked="0"/>
    </xf>
    <xf numFmtId="2" fontId="2" fillId="0" borderId="9" xfId="2" applyNumberFormat="1" applyFont="1" applyBorder="1" applyAlignment="1" applyProtection="1">
      <alignment horizontal="left"/>
      <protection locked="0"/>
    </xf>
    <xf numFmtId="43" fontId="2" fillId="0" borderId="27" xfId="1" applyFont="1" applyBorder="1" applyProtection="1">
      <protection locked="0"/>
    </xf>
    <xf numFmtId="2" fontId="2" fillId="0" borderId="27" xfId="2" applyNumberFormat="1" applyFont="1" applyBorder="1" applyAlignment="1" applyProtection="1">
      <alignment horizontal="left"/>
      <protection locked="0"/>
    </xf>
    <xf numFmtId="4" fontId="8" fillId="0" borderId="0" xfId="2" applyNumberFormat="1" applyFont="1" applyFill="1" applyBorder="1" applyAlignment="1" applyProtection="1">
      <alignment horizontal="left"/>
      <protection locked="0"/>
    </xf>
    <xf numFmtId="4" fontId="8" fillId="0" borderId="9" xfId="2" applyNumberFormat="1" applyFont="1" applyBorder="1" applyAlignment="1" applyProtection="1">
      <alignment horizontal="left"/>
      <protection locked="0"/>
    </xf>
    <xf numFmtId="4" fontId="2" fillId="0" borderId="32" xfId="3" applyNumberFormat="1" applyFont="1" applyBorder="1" applyAlignment="1" applyProtection="1">
      <alignment horizontal="left"/>
      <protection locked="0"/>
    </xf>
    <xf numFmtId="4" fontId="2" fillId="0" borderId="42" xfId="2" applyNumberFormat="1" applyFont="1" applyBorder="1" applyAlignment="1" applyProtection="1">
      <alignment horizontal="left"/>
      <protection locked="0"/>
    </xf>
    <xf numFmtId="4" fontId="2" fillId="0" borderId="44" xfId="3" applyNumberFormat="1" applyFont="1" applyBorder="1" applyAlignment="1">
      <alignment horizontal="left"/>
    </xf>
    <xf numFmtId="43" fontId="8" fillId="0" borderId="15" xfId="1" applyFont="1" applyBorder="1" applyAlignment="1" applyProtection="1">
      <protection locked="0"/>
    </xf>
    <xf numFmtId="4" fontId="2" fillId="0" borderId="5" xfId="1" quotePrefix="1" applyNumberFormat="1" applyFont="1" applyBorder="1"/>
    <xf numFmtId="4" fontId="2" fillId="0" borderId="1" xfId="1" quotePrefix="1" applyNumberFormat="1" applyFont="1" applyBorder="1"/>
    <xf numFmtId="4" fontId="2" fillId="0" borderId="8" xfId="1" applyNumberFormat="1" applyFont="1" applyBorder="1" applyAlignment="1">
      <alignment horizontal="left"/>
    </xf>
    <xf numFmtId="4" fontId="2" fillId="0" borderId="25" xfId="1" quotePrefix="1" applyNumberFormat="1" applyFont="1" applyBorder="1"/>
    <xf numFmtId="4" fontId="2" fillId="0" borderId="3" xfId="1" applyNumberFormat="1" applyFont="1" applyBorder="1"/>
    <xf numFmtId="4" fontId="2" fillId="0" borderId="33" xfId="1" applyNumberFormat="1" applyFont="1" applyBorder="1"/>
    <xf numFmtId="4" fontId="2" fillId="0" borderId="10" xfId="1" applyNumberFormat="1" applyFont="1" applyBorder="1" applyAlignment="1" applyProtection="1">
      <alignment horizontal="left"/>
      <protection locked="0"/>
    </xf>
    <xf numFmtId="4" fontId="2" fillId="0" borderId="31" xfId="1" applyNumberFormat="1" applyFont="1" applyBorder="1"/>
    <xf numFmtId="4" fontId="2" fillId="0" borderId="4" xfId="1" quotePrefix="1" applyNumberFormat="1" applyFont="1" applyBorder="1"/>
    <xf numFmtId="4" fontId="2" fillId="0" borderId="2" xfId="1" quotePrefix="1" applyNumberFormat="1" applyFont="1" applyBorder="1"/>
    <xf numFmtId="4" fontId="2" fillId="0" borderId="4" xfId="1" applyNumberFormat="1" applyFont="1" applyBorder="1" applyProtection="1">
      <protection locked="0"/>
    </xf>
    <xf numFmtId="4" fontId="2" fillId="0" borderId="1" xfId="1" applyNumberFormat="1" applyFont="1" applyBorder="1" applyProtection="1">
      <protection locked="0"/>
    </xf>
    <xf numFmtId="4" fontId="2" fillId="0" borderId="25" xfId="1" applyNumberFormat="1" applyFont="1" applyBorder="1"/>
    <xf numFmtId="4" fontId="2" fillId="0" borderId="4" xfId="1" applyNumberFormat="1" applyFont="1" applyBorder="1"/>
    <xf numFmtId="4" fontId="2" fillId="0" borderId="1" xfId="1" applyNumberFormat="1" applyFont="1" applyBorder="1"/>
    <xf numFmtId="4" fontId="2" fillId="0" borderId="3" xfId="1" applyNumberFormat="1" applyFont="1" applyBorder="1" applyProtection="1">
      <protection locked="0"/>
    </xf>
    <xf numFmtId="4" fontId="2" fillId="0" borderId="29" xfId="1" applyNumberFormat="1" applyFont="1" applyBorder="1" applyProtection="1">
      <protection locked="0"/>
    </xf>
    <xf numFmtId="4" fontId="2" fillId="0" borderId="37" xfId="1" applyNumberFormat="1" applyFont="1" applyBorder="1"/>
    <xf numFmtId="4" fontId="2" fillId="2" borderId="4" xfId="1" quotePrefix="1" applyNumberFormat="1" applyFont="1" applyFill="1" applyBorder="1"/>
    <xf numFmtId="4" fontId="2" fillId="2" borderId="1" xfId="1" quotePrefix="1" applyNumberFormat="1" applyFont="1" applyFill="1" applyBorder="1"/>
    <xf numFmtId="4" fontId="2" fillId="0" borderId="6" xfId="1" applyNumberFormat="1" applyFont="1" applyBorder="1"/>
    <xf numFmtId="4" fontId="2" fillId="0" borderId="29" xfId="1" applyNumberFormat="1" applyFont="1" applyBorder="1"/>
    <xf numFmtId="4" fontId="2" fillId="0" borderId="3" xfId="1" quotePrefix="1" applyNumberFormat="1" applyFont="1" applyBorder="1"/>
    <xf numFmtId="4" fontId="2" fillId="0" borderId="29" xfId="1" quotePrefix="1" applyNumberFormat="1" applyFont="1" applyBorder="1"/>
    <xf numFmtId="4" fontId="2" fillId="0" borderId="25" xfId="1" applyNumberFormat="1" applyFont="1" applyBorder="1" applyProtection="1">
      <protection locked="0"/>
    </xf>
    <xf numFmtId="4" fontId="2" fillId="0" borderId="15" xfId="1" applyNumberFormat="1" applyFont="1" applyBorder="1" applyProtection="1">
      <protection locked="0"/>
    </xf>
    <xf numFmtId="4" fontId="2" fillId="0" borderId="34" xfId="1" applyNumberFormat="1" applyFont="1" applyBorder="1"/>
    <xf numFmtId="4" fontId="2" fillId="0" borderId="4" xfId="1" quotePrefix="1" applyNumberFormat="1" applyFont="1" applyFill="1" applyBorder="1"/>
    <xf numFmtId="4" fontId="2" fillId="0" borderId="1" xfId="1" quotePrefix="1" applyNumberFormat="1" applyFont="1" applyFill="1" applyBorder="1"/>
    <xf numFmtId="4" fontId="2" fillId="0" borderId="25" xfId="1" applyNumberFormat="1" applyFont="1" applyFill="1" applyBorder="1"/>
    <xf numFmtId="4" fontId="2" fillId="0" borderId="4" xfId="1" applyNumberFormat="1" applyFont="1" applyFill="1" applyBorder="1"/>
    <xf numFmtId="4" fontId="2" fillId="0" borderId="1" xfId="1" applyNumberFormat="1" applyFont="1" applyFill="1" applyBorder="1"/>
    <xf numFmtId="4" fontId="2" fillId="0" borderId="22" xfId="1" applyNumberFormat="1" applyFont="1" applyBorder="1"/>
    <xf numFmtId="4" fontId="2" fillId="0" borderId="36" xfId="1" applyNumberFormat="1" applyFont="1" applyBorder="1"/>
    <xf numFmtId="4" fontId="2" fillId="0" borderId="38" xfId="1" applyNumberFormat="1" applyFont="1" applyBorder="1"/>
    <xf numFmtId="4" fontId="2" fillId="0" borderId="0" xfId="1" applyNumberFormat="1" applyFont="1" applyBorder="1"/>
    <xf numFmtId="4" fontId="2" fillId="0" borderId="42" xfId="1" applyNumberFormat="1" applyFont="1" applyBorder="1"/>
    <xf numFmtId="4" fontId="2" fillId="0" borderId="5" xfId="1" applyNumberFormat="1" applyFont="1" applyBorder="1"/>
    <xf numFmtId="4" fontId="2" fillId="0" borderId="39" xfId="1" applyNumberFormat="1" applyFont="1" applyBorder="1"/>
    <xf numFmtId="4" fontId="2" fillId="0" borderId="41" xfId="1" applyNumberFormat="1" applyFont="1" applyBorder="1"/>
    <xf numFmtId="4" fontId="2" fillId="0" borderId="2" xfId="1" applyNumberFormat="1" applyFont="1" applyBorder="1"/>
    <xf numFmtId="4" fontId="2" fillId="0" borderId="35" xfId="1" applyNumberFormat="1" applyFont="1" applyBorder="1"/>
    <xf numFmtId="4" fontId="2" fillId="0" borderId="43" xfId="1" applyNumberFormat="1" applyFont="1" applyBorder="1"/>
    <xf numFmtId="4" fontId="2" fillId="0" borderId="15" xfId="1" applyNumberFormat="1" applyFont="1" applyBorder="1"/>
    <xf numFmtId="4" fontId="2" fillId="2" borderId="4" xfId="1" applyNumberFormat="1" applyFont="1" applyFill="1" applyBorder="1"/>
    <xf numFmtId="4" fontId="2" fillId="2" borderId="1" xfId="1" applyNumberFormat="1" applyFont="1" applyFill="1" applyBorder="1"/>
    <xf numFmtId="4" fontId="2" fillId="0" borderId="13" xfId="1" applyNumberFormat="1" applyFont="1" applyBorder="1"/>
    <xf numFmtId="4" fontId="2" fillId="0" borderId="40" xfId="1" applyNumberFormat="1" applyFont="1" applyBorder="1"/>
    <xf numFmtId="4" fontId="2" fillId="0" borderId="33" xfId="1" applyNumberFormat="1" applyFont="1" applyBorder="1" applyProtection="1">
      <protection locked="0"/>
    </xf>
    <xf numFmtId="4" fontId="2" fillId="0" borderId="16" xfId="1" applyNumberFormat="1" applyFont="1" applyBorder="1" applyProtection="1">
      <protection locked="0"/>
    </xf>
    <xf numFmtId="4" fontId="2" fillId="0" borderId="17" xfId="2" applyNumberFormat="1" applyFont="1" applyBorder="1" applyAlignment="1" applyProtection="1">
      <alignment horizontal="left"/>
      <protection locked="0"/>
    </xf>
    <xf numFmtId="4" fontId="2" fillId="0" borderId="27" xfId="2" applyNumberFormat="1" applyFont="1" applyBorder="1" applyAlignment="1" applyProtection="1">
      <alignment horizontal="left"/>
      <protection locked="0"/>
    </xf>
    <xf numFmtId="2" fontId="2" fillId="0" borderId="26" xfId="2" applyNumberFormat="1" applyFont="1" applyBorder="1" applyProtection="1">
      <protection locked="0"/>
    </xf>
    <xf numFmtId="4" fontId="2" fillId="0" borderId="28" xfId="2" applyNumberFormat="1" applyFont="1" applyBorder="1" applyAlignment="1" applyProtection="1">
      <alignment horizontal="left"/>
      <protection locked="0"/>
    </xf>
    <xf numFmtId="4" fontId="2" fillId="0" borderId="45" xfId="1" applyNumberFormat="1" applyFont="1" applyBorder="1"/>
    <xf numFmtId="2" fontId="6" fillId="0" borderId="0" xfId="2" applyNumberFormat="1" applyFont="1" applyAlignment="1" applyProtection="1">
      <alignment horizontal="center"/>
      <protection locked="0"/>
    </xf>
    <xf numFmtId="2" fontId="7" fillId="0" borderId="0" xfId="2" applyNumberFormat="1" applyFont="1" applyAlignment="1">
      <alignment horizontal="center"/>
    </xf>
    <xf numFmtId="43" fontId="8" fillId="0" borderId="16" xfId="1" applyFont="1" applyBorder="1" applyAlignment="1" applyProtection="1">
      <alignment horizontal="center"/>
      <protection locked="0"/>
    </xf>
    <xf numFmtId="43" fontId="8" fillId="0" borderId="17" xfId="1" applyFont="1" applyBorder="1" applyAlignment="1" applyProtection="1">
      <alignment horizontal="center"/>
      <protection locked="0"/>
    </xf>
    <xf numFmtId="43" fontId="8" fillId="0" borderId="1" xfId="1" quotePrefix="1" applyFont="1" applyBorder="1" applyAlignment="1">
      <alignment horizontal="center"/>
    </xf>
    <xf numFmtId="43" fontId="8" fillId="0" borderId="8" xfId="1" quotePrefix="1" applyFont="1" applyBorder="1" applyAlignment="1">
      <alignment horizontal="center"/>
    </xf>
  </cellXfs>
  <cellStyles count="12">
    <cellStyle name="Comma" xfId="1" builtinId="3"/>
    <cellStyle name="Comma 2" xfId="3"/>
    <cellStyle name="Comma 3" xfId="7"/>
    <cellStyle name="Comma 4" xfId="9"/>
    <cellStyle name="Normal" xfId="0" builtinId="0"/>
    <cellStyle name="Normal 2" xfId="4"/>
    <cellStyle name="Normal 2 2" xfId="10"/>
    <cellStyle name="Normal 3" xfId="5"/>
    <cellStyle name="Normal 3 2" xfId="11"/>
    <cellStyle name="Normal 4" xfId="2"/>
    <cellStyle name="Normal 5" xfId="6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tabSelected="1" zoomScaleNormal="100" zoomScaleSheetLayoutView="100" workbookViewId="0">
      <selection activeCell="A2" sqref="A2:E2"/>
    </sheetView>
  </sheetViews>
  <sheetFormatPr defaultRowHeight="15" x14ac:dyDescent="0.25"/>
  <cols>
    <col min="1" max="1" width="73.85546875" style="48" customWidth="1"/>
    <col min="2" max="2" width="21.7109375" style="54" customWidth="1"/>
    <col min="3" max="3" width="21.42578125" style="54" bestFit="1" customWidth="1"/>
    <col min="4" max="4" width="3.5703125" style="85" customWidth="1"/>
    <col min="5" max="5" width="20.140625" style="54" customWidth="1"/>
    <col min="6" max="6" width="9.140625" style="48"/>
    <col min="7" max="7" width="9.140625" style="48" customWidth="1"/>
    <col min="8" max="16384" width="9.140625" style="48"/>
  </cols>
  <sheetData>
    <row r="1" spans="1:6" ht="15.75" x14ac:dyDescent="0.25">
      <c r="A1" s="161" t="s">
        <v>0</v>
      </c>
      <c r="B1" s="161"/>
      <c r="C1" s="161"/>
      <c r="D1" s="161"/>
      <c r="E1" s="161"/>
      <c r="F1" s="47"/>
    </row>
    <row r="2" spans="1:6" x14ac:dyDescent="0.25">
      <c r="A2" s="162"/>
      <c r="B2" s="162"/>
      <c r="C2" s="162"/>
      <c r="D2" s="162"/>
      <c r="E2" s="162"/>
      <c r="F2" s="47"/>
    </row>
    <row r="3" spans="1:6" x14ac:dyDescent="0.25">
      <c r="A3" s="1"/>
      <c r="B3" s="2"/>
      <c r="C3" s="2"/>
      <c r="D3" s="55"/>
      <c r="E3" s="2"/>
      <c r="F3" s="47" t="s">
        <v>1</v>
      </c>
    </row>
    <row r="4" spans="1:6" ht="15.75" thickBot="1" x14ac:dyDescent="0.3">
      <c r="A4" s="8"/>
      <c r="B4" s="9"/>
      <c r="C4" s="98"/>
      <c r="D4" s="99"/>
      <c r="E4" s="9"/>
      <c r="F4" s="47"/>
    </row>
    <row r="5" spans="1:6" x14ac:dyDescent="0.25">
      <c r="A5" s="11"/>
      <c r="B5" s="105" t="s">
        <v>2</v>
      </c>
      <c r="C5" s="163" t="s">
        <v>221</v>
      </c>
      <c r="D5" s="164"/>
      <c r="E5" s="94"/>
      <c r="F5" s="47"/>
    </row>
    <row r="6" spans="1:6" x14ac:dyDescent="0.25">
      <c r="A6" s="12" t="s">
        <v>3</v>
      </c>
      <c r="B6" s="13" t="s">
        <v>211</v>
      </c>
      <c r="C6" s="165" t="s">
        <v>4</v>
      </c>
      <c r="D6" s="166"/>
      <c r="E6" s="95" t="s">
        <v>5</v>
      </c>
      <c r="F6" s="47"/>
    </row>
    <row r="7" spans="1:6" x14ac:dyDescent="0.25">
      <c r="A7" s="14"/>
      <c r="B7" s="15"/>
      <c r="C7" s="16"/>
      <c r="D7" s="97"/>
      <c r="E7" s="96"/>
      <c r="F7" s="47"/>
    </row>
    <row r="8" spans="1:6" x14ac:dyDescent="0.25">
      <c r="A8" s="17" t="s">
        <v>6</v>
      </c>
      <c r="B8" s="18"/>
      <c r="C8" s="21"/>
      <c r="D8" s="91"/>
      <c r="E8" s="88"/>
      <c r="F8" s="47"/>
    </row>
    <row r="9" spans="1:6" x14ac:dyDescent="0.25">
      <c r="A9" s="19" t="s">
        <v>7</v>
      </c>
      <c r="B9" s="20"/>
      <c r="C9" s="21"/>
      <c r="D9" s="91"/>
      <c r="E9" s="89"/>
      <c r="F9" s="47"/>
    </row>
    <row r="10" spans="1:6" x14ac:dyDescent="0.25">
      <c r="A10" s="22" t="s">
        <v>212</v>
      </c>
      <c r="B10" s="4"/>
      <c r="C10" s="3"/>
      <c r="D10" s="92"/>
      <c r="E10" s="6"/>
      <c r="F10" s="47"/>
    </row>
    <row r="11" spans="1:6" hidden="1" x14ac:dyDescent="0.25">
      <c r="A11" s="23" t="s">
        <v>8</v>
      </c>
      <c r="B11" s="24">
        <v>0</v>
      </c>
      <c r="C11" s="25">
        <v>0</v>
      </c>
      <c r="D11" s="56"/>
      <c r="E11" s="90">
        <v>0</v>
      </c>
      <c r="F11" s="47"/>
    </row>
    <row r="12" spans="1:6" hidden="1" x14ac:dyDescent="0.25">
      <c r="A12" s="23" t="s">
        <v>9</v>
      </c>
      <c r="B12" s="24">
        <v>0</v>
      </c>
      <c r="C12" s="25">
        <v>0</v>
      </c>
      <c r="D12" s="56"/>
      <c r="E12" s="90">
        <v>0</v>
      </c>
      <c r="F12" s="47"/>
    </row>
    <row r="13" spans="1:6" hidden="1" x14ac:dyDescent="0.25">
      <c r="A13" s="23" t="s">
        <v>10</v>
      </c>
      <c r="B13" s="24">
        <v>0</v>
      </c>
      <c r="C13" s="25">
        <v>0</v>
      </c>
      <c r="D13" s="56"/>
      <c r="E13" s="90">
        <v>0</v>
      </c>
      <c r="F13" s="47"/>
    </row>
    <row r="14" spans="1:6" hidden="1" x14ac:dyDescent="0.25">
      <c r="A14" s="23" t="s">
        <v>11</v>
      </c>
      <c r="B14" s="24">
        <v>0</v>
      </c>
      <c r="C14" s="25">
        <v>0</v>
      </c>
      <c r="D14" s="56"/>
      <c r="E14" s="90">
        <v>0</v>
      </c>
      <c r="F14" s="47"/>
    </row>
    <row r="15" spans="1:6" hidden="1" x14ac:dyDescent="0.25">
      <c r="A15" s="26" t="s">
        <v>12</v>
      </c>
      <c r="B15" s="24">
        <v>0</v>
      </c>
      <c r="C15" s="25">
        <v>0</v>
      </c>
      <c r="D15" s="56"/>
      <c r="E15" s="90">
        <v>0</v>
      </c>
      <c r="F15" s="47"/>
    </row>
    <row r="16" spans="1:6" x14ac:dyDescent="0.25">
      <c r="A16" s="27" t="s">
        <v>13</v>
      </c>
      <c r="B16" s="106">
        <v>159321788190.67001</v>
      </c>
      <c r="C16" s="107">
        <v>353311572433.60999</v>
      </c>
      <c r="D16" s="108"/>
      <c r="E16" s="109">
        <f>B16-C16</f>
        <v>-193989784242.93997</v>
      </c>
    </row>
    <row r="17" spans="1:5" ht="15.75" thickBot="1" x14ac:dyDescent="0.3">
      <c r="A17" s="19" t="s">
        <v>162</v>
      </c>
      <c r="B17" s="110">
        <f>SUM(B11:B16)</f>
        <v>159321788190.67001</v>
      </c>
      <c r="C17" s="111">
        <v>353311572433.60999</v>
      </c>
      <c r="D17" s="112"/>
      <c r="E17" s="113">
        <f>B17-C17</f>
        <v>-193989784242.93997</v>
      </c>
    </row>
    <row r="18" spans="1:5" ht="15.75" thickTop="1" x14ac:dyDescent="0.25">
      <c r="A18" s="19"/>
      <c r="B18" s="20"/>
      <c r="C18" s="21"/>
      <c r="D18" s="58"/>
      <c r="E18" s="89"/>
    </row>
    <row r="19" spans="1:5" x14ac:dyDescent="0.25">
      <c r="A19" s="19" t="s">
        <v>14</v>
      </c>
      <c r="B19" s="20"/>
      <c r="C19" s="21"/>
      <c r="D19" s="58"/>
      <c r="E19" s="6"/>
    </row>
    <row r="20" spans="1:5" x14ac:dyDescent="0.25">
      <c r="A20" s="26" t="s">
        <v>163</v>
      </c>
      <c r="B20" s="114">
        <v>51443262416.629997</v>
      </c>
      <c r="C20" s="107">
        <v>50053600226.989998</v>
      </c>
      <c r="D20" s="58"/>
      <c r="E20" s="109">
        <f>B20-C20</f>
        <v>1389662189.6399994</v>
      </c>
    </row>
    <row r="21" spans="1:5" x14ac:dyDescent="0.25">
      <c r="A21" s="26" t="s">
        <v>164</v>
      </c>
      <c r="B21" s="106">
        <v>-5200000000</v>
      </c>
      <c r="C21" s="115">
        <v>-5200000000</v>
      </c>
      <c r="D21" s="93"/>
      <c r="E21" s="109">
        <f>B21-C21</f>
        <v>0</v>
      </c>
    </row>
    <row r="22" spans="1:5" ht="15.75" thickBot="1" x14ac:dyDescent="0.3">
      <c r="A22" s="19" t="s">
        <v>165</v>
      </c>
      <c r="B22" s="110">
        <f>SUM(B20:B21)</f>
        <v>46243262416.629997</v>
      </c>
      <c r="C22" s="111">
        <v>44853600226.989998</v>
      </c>
      <c r="D22" s="57"/>
      <c r="E22" s="113">
        <f>B22-C22</f>
        <v>1389662189.6399994</v>
      </c>
    </row>
    <row r="23" spans="1:5" ht="15.75" thickTop="1" x14ac:dyDescent="0.25">
      <c r="A23" s="19"/>
      <c r="B23" s="116"/>
      <c r="C23" s="117"/>
      <c r="D23" s="58"/>
      <c r="E23" s="118"/>
    </row>
    <row r="24" spans="1:5" x14ac:dyDescent="0.25">
      <c r="A24" s="19" t="s">
        <v>15</v>
      </c>
      <c r="B24" s="116"/>
      <c r="C24" s="117"/>
      <c r="D24" s="58"/>
      <c r="E24" s="118"/>
    </row>
    <row r="25" spans="1:5" x14ac:dyDescent="0.25">
      <c r="A25" s="19" t="s">
        <v>16</v>
      </c>
      <c r="B25" s="116"/>
      <c r="C25" s="117"/>
      <c r="D25" s="58"/>
      <c r="E25" s="118"/>
    </row>
    <row r="26" spans="1:5" x14ac:dyDescent="0.25">
      <c r="A26" s="26" t="s">
        <v>17</v>
      </c>
      <c r="B26" s="119"/>
      <c r="C26" s="120"/>
      <c r="D26" s="58"/>
      <c r="E26" s="118"/>
    </row>
    <row r="27" spans="1:5" x14ac:dyDescent="0.25">
      <c r="A27" s="28" t="s">
        <v>166</v>
      </c>
      <c r="B27" s="114">
        <v>111629078113.37</v>
      </c>
      <c r="C27" s="107">
        <v>111629078113.37</v>
      </c>
      <c r="D27" s="59"/>
      <c r="E27" s="109">
        <f>B27-C27</f>
        <v>0</v>
      </c>
    </row>
    <row r="28" spans="1:5" x14ac:dyDescent="0.25">
      <c r="A28" s="26" t="s">
        <v>167</v>
      </c>
      <c r="B28" s="114">
        <v>5666269599.1800003</v>
      </c>
      <c r="C28" s="107">
        <v>4215361243.5100002</v>
      </c>
      <c r="D28" s="58"/>
      <c r="E28" s="109">
        <f t="shared" ref="E28:E31" si="0">B28-C28</f>
        <v>1450908355.6700001</v>
      </c>
    </row>
    <row r="29" spans="1:5" x14ac:dyDescent="0.25">
      <c r="A29" s="26" t="s">
        <v>168</v>
      </c>
      <c r="B29" s="114">
        <v>-102153102129.31</v>
      </c>
      <c r="C29" s="107">
        <v>-107481256379.42999</v>
      </c>
      <c r="D29" s="59"/>
      <c r="E29" s="109">
        <f t="shared" si="0"/>
        <v>5328154250.1199951</v>
      </c>
    </row>
    <row r="30" spans="1:5" x14ac:dyDescent="0.25">
      <c r="A30" s="26" t="s">
        <v>18</v>
      </c>
      <c r="B30" s="114"/>
      <c r="C30" s="107"/>
      <c r="D30" s="58"/>
      <c r="E30" s="109">
        <f t="shared" si="0"/>
        <v>0</v>
      </c>
    </row>
    <row r="31" spans="1:5" x14ac:dyDescent="0.25">
      <c r="A31" s="28" t="s">
        <v>169</v>
      </c>
      <c r="B31" s="114">
        <v>-3324961142.1100001</v>
      </c>
      <c r="C31" s="107">
        <v>1514996977.29</v>
      </c>
      <c r="D31" s="59"/>
      <c r="E31" s="109">
        <f t="shared" si="0"/>
        <v>-4839958119.3999996</v>
      </c>
    </row>
    <row r="32" spans="1:5" x14ac:dyDescent="0.25">
      <c r="A32" s="26" t="s">
        <v>170</v>
      </c>
      <c r="B32" s="106">
        <v>-308776765.52999997</v>
      </c>
      <c r="C32" s="115">
        <v>-308674067.39999998</v>
      </c>
      <c r="D32" s="93"/>
      <c r="E32" s="109">
        <f>B32-C32</f>
        <v>-102698.12999999523</v>
      </c>
    </row>
    <row r="33" spans="1:5" ht="15.75" thickBot="1" x14ac:dyDescent="0.3">
      <c r="A33" s="19" t="s">
        <v>171</v>
      </c>
      <c r="B33" s="110">
        <f>SUM(B27:B32)</f>
        <v>11508507675.599989</v>
      </c>
      <c r="C33" s="111">
        <v>9569505887.3399982</v>
      </c>
      <c r="D33" s="60" t="s">
        <v>1</v>
      </c>
      <c r="E33" s="113">
        <f>B33-C33</f>
        <v>1939001788.2599907</v>
      </c>
    </row>
    <row r="34" spans="1:5" ht="15.75" thickTop="1" x14ac:dyDescent="0.25">
      <c r="A34" s="19"/>
      <c r="B34" s="119"/>
      <c r="C34" s="120"/>
      <c r="D34" s="58"/>
      <c r="E34" s="118"/>
    </row>
    <row r="35" spans="1:5" x14ac:dyDescent="0.25">
      <c r="A35" s="19" t="s">
        <v>19</v>
      </c>
      <c r="B35" s="119"/>
      <c r="C35" s="120"/>
      <c r="D35" s="58"/>
      <c r="E35" s="118"/>
    </row>
    <row r="36" spans="1:5" ht="15.75" thickBot="1" x14ac:dyDescent="0.3">
      <c r="A36" s="26" t="s">
        <v>172</v>
      </c>
      <c r="B36" s="121">
        <v>7903372290.1800003</v>
      </c>
      <c r="C36" s="122">
        <v>9377306543.0599995</v>
      </c>
      <c r="D36" s="61" t="s">
        <v>215</v>
      </c>
      <c r="E36" s="123">
        <f>B36-C36</f>
        <v>-1473934252.8799992</v>
      </c>
    </row>
    <row r="37" spans="1:5" ht="15.75" thickTop="1" x14ac:dyDescent="0.25">
      <c r="A37" s="19"/>
      <c r="B37" s="116"/>
      <c r="C37" s="117"/>
      <c r="D37" s="58"/>
      <c r="E37" s="118"/>
    </row>
    <row r="38" spans="1:5" x14ac:dyDescent="0.25">
      <c r="A38" s="19" t="s">
        <v>20</v>
      </c>
      <c r="B38" s="116"/>
      <c r="C38" s="117"/>
      <c r="D38" s="58"/>
      <c r="E38" s="118"/>
    </row>
    <row r="39" spans="1:5" x14ac:dyDescent="0.25">
      <c r="A39" s="26" t="s">
        <v>173</v>
      </c>
      <c r="B39" s="114">
        <v>79890</v>
      </c>
      <c r="C39" s="107">
        <v>79890</v>
      </c>
      <c r="D39" s="58" t="s">
        <v>1</v>
      </c>
      <c r="E39" s="109">
        <f>B39-C39</f>
        <v>0</v>
      </c>
    </row>
    <row r="40" spans="1:5" x14ac:dyDescent="0.25">
      <c r="A40" s="26" t="s">
        <v>21</v>
      </c>
      <c r="B40" s="114">
        <v>85561322.920000002</v>
      </c>
      <c r="C40" s="107">
        <v>72712068.599999994</v>
      </c>
      <c r="D40" s="58"/>
      <c r="E40" s="109">
        <f t="shared" ref="E40:E57" si="1">B40-C40</f>
        <v>12849254.320000008</v>
      </c>
    </row>
    <row r="41" spans="1:5" hidden="1" x14ac:dyDescent="0.25">
      <c r="A41" s="26" t="s">
        <v>22</v>
      </c>
      <c r="B41" s="114">
        <v>0</v>
      </c>
      <c r="C41" s="107">
        <v>0</v>
      </c>
      <c r="D41" s="58"/>
      <c r="E41" s="109">
        <f t="shared" si="1"/>
        <v>0</v>
      </c>
    </row>
    <row r="42" spans="1:5" x14ac:dyDescent="0.25">
      <c r="A42" s="23" t="s">
        <v>23</v>
      </c>
      <c r="B42" s="114"/>
      <c r="C42" s="107"/>
      <c r="D42" s="56"/>
      <c r="E42" s="109">
        <f t="shared" si="1"/>
        <v>0</v>
      </c>
    </row>
    <row r="43" spans="1:5" x14ac:dyDescent="0.25">
      <c r="A43" s="29" t="s">
        <v>24</v>
      </c>
      <c r="B43" s="114">
        <v>28996751.010000002</v>
      </c>
      <c r="C43" s="107">
        <v>21052960.010000002</v>
      </c>
      <c r="D43" s="56"/>
      <c r="E43" s="109">
        <f t="shared" si="1"/>
        <v>7943791</v>
      </c>
    </row>
    <row r="44" spans="1:5" hidden="1" x14ac:dyDescent="0.25">
      <c r="A44" s="23" t="s">
        <v>25</v>
      </c>
      <c r="B44" s="114">
        <v>0</v>
      </c>
      <c r="C44" s="107">
        <v>0</v>
      </c>
      <c r="D44" s="56"/>
      <c r="E44" s="109">
        <f t="shared" si="1"/>
        <v>0</v>
      </c>
    </row>
    <row r="45" spans="1:5" hidden="1" x14ac:dyDescent="0.25">
      <c r="A45" s="30" t="s">
        <v>26</v>
      </c>
      <c r="B45" s="124"/>
      <c r="C45" s="125"/>
      <c r="D45" s="62"/>
      <c r="E45" s="109">
        <f t="shared" si="1"/>
        <v>0</v>
      </c>
    </row>
    <row r="46" spans="1:5" hidden="1" x14ac:dyDescent="0.25">
      <c r="A46" s="30" t="s">
        <v>27</v>
      </c>
      <c r="B46" s="124"/>
      <c r="C46" s="125"/>
      <c r="D46" s="62"/>
      <c r="E46" s="109">
        <f t="shared" si="1"/>
        <v>0</v>
      </c>
    </row>
    <row r="47" spans="1:5" hidden="1" x14ac:dyDescent="0.25">
      <c r="A47" s="30" t="s">
        <v>28</v>
      </c>
      <c r="B47" s="124"/>
      <c r="C47" s="125"/>
      <c r="D47" s="62"/>
      <c r="E47" s="109">
        <f t="shared" si="1"/>
        <v>0</v>
      </c>
    </row>
    <row r="48" spans="1:5" x14ac:dyDescent="0.25">
      <c r="A48" s="26" t="s">
        <v>220</v>
      </c>
      <c r="B48" s="114">
        <v>1385399705</v>
      </c>
      <c r="C48" s="107">
        <v>1609325972.4200001</v>
      </c>
      <c r="D48" s="58"/>
      <c r="E48" s="109">
        <f t="shared" si="1"/>
        <v>-223926267.42000008</v>
      </c>
    </row>
    <row r="49" spans="1:5" x14ac:dyDescent="0.25">
      <c r="A49" s="26" t="s">
        <v>29</v>
      </c>
      <c r="B49" s="114">
        <v>46624.65</v>
      </c>
      <c r="C49" s="107">
        <v>45894.400000000001</v>
      </c>
      <c r="D49" s="58"/>
      <c r="E49" s="109">
        <f t="shared" si="1"/>
        <v>730.25</v>
      </c>
    </row>
    <row r="50" spans="1:5" x14ac:dyDescent="0.25">
      <c r="A50" s="26" t="s">
        <v>30</v>
      </c>
      <c r="B50" s="114">
        <v>1271175596.97</v>
      </c>
      <c r="C50" s="107">
        <v>1287046945.48</v>
      </c>
      <c r="D50" s="59" t="s">
        <v>1</v>
      </c>
      <c r="E50" s="109">
        <f t="shared" si="1"/>
        <v>-15871348.50999999</v>
      </c>
    </row>
    <row r="51" spans="1:5" x14ac:dyDescent="0.25">
      <c r="A51" s="26" t="s">
        <v>31</v>
      </c>
      <c r="B51" s="114">
        <v>2689243266.73</v>
      </c>
      <c r="C51" s="107">
        <v>1989563354.1600001</v>
      </c>
      <c r="D51" s="59"/>
      <c r="E51" s="109">
        <f t="shared" si="1"/>
        <v>699679912.56999993</v>
      </c>
    </row>
    <row r="52" spans="1:5" x14ac:dyDescent="0.25">
      <c r="A52" s="26" t="s">
        <v>32</v>
      </c>
      <c r="B52" s="114">
        <v>40716460.329999998</v>
      </c>
      <c r="C52" s="107">
        <v>40747956.609999999</v>
      </c>
      <c r="D52" s="58" t="s">
        <v>1</v>
      </c>
      <c r="E52" s="109">
        <f t="shared" si="1"/>
        <v>-31496.280000001192</v>
      </c>
    </row>
    <row r="53" spans="1:5" x14ac:dyDescent="0.25">
      <c r="A53" s="26" t="s">
        <v>33</v>
      </c>
      <c r="B53" s="114">
        <v>-1271175596.97</v>
      </c>
      <c r="C53" s="107">
        <v>-1287046945.48</v>
      </c>
      <c r="D53" s="59" t="s">
        <v>1</v>
      </c>
      <c r="E53" s="109">
        <f t="shared" si="1"/>
        <v>15871348.50999999</v>
      </c>
    </row>
    <row r="54" spans="1:5" x14ac:dyDescent="0.25">
      <c r="A54" s="27" t="s">
        <v>174</v>
      </c>
      <c r="B54" s="114">
        <v>21124883897.34</v>
      </c>
      <c r="C54" s="107">
        <v>21539003051.510002</v>
      </c>
      <c r="D54" s="59"/>
      <c r="E54" s="109">
        <f t="shared" si="1"/>
        <v>-414119154.17000198</v>
      </c>
    </row>
    <row r="55" spans="1:5" x14ac:dyDescent="0.25">
      <c r="A55" s="26" t="s">
        <v>34</v>
      </c>
      <c r="B55" s="114">
        <v>550647332.50999999</v>
      </c>
      <c r="C55" s="107">
        <v>190984311.08000001</v>
      </c>
      <c r="D55" s="59"/>
      <c r="E55" s="109">
        <f t="shared" si="1"/>
        <v>359663021.42999995</v>
      </c>
    </row>
    <row r="56" spans="1:5" x14ac:dyDescent="0.25">
      <c r="A56" s="26" t="s">
        <v>35</v>
      </c>
      <c r="B56" s="114">
        <v>103623821.47</v>
      </c>
      <c r="C56" s="107">
        <v>45408044.859999999</v>
      </c>
      <c r="D56" s="58"/>
      <c r="E56" s="109">
        <f t="shared" si="1"/>
        <v>58215776.609999999</v>
      </c>
    </row>
    <row r="57" spans="1:5" x14ac:dyDescent="0.25">
      <c r="A57" s="26" t="s">
        <v>36</v>
      </c>
      <c r="B57" s="114">
        <v>73521602.609999999</v>
      </c>
      <c r="C57" s="107">
        <v>33557476.450000003</v>
      </c>
      <c r="D57" s="58"/>
      <c r="E57" s="109">
        <f t="shared" si="1"/>
        <v>39964126.159999996</v>
      </c>
    </row>
    <row r="58" spans="1:5" x14ac:dyDescent="0.25">
      <c r="A58" s="26" t="s">
        <v>37</v>
      </c>
      <c r="B58" s="114">
        <v>-17165.900000000001</v>
      </c>
      <c r="C58" s="115">
        <v>-15718.9</v>
      </c>
      <c r="D58" s="93"/>
      <c r="E58" s="109">
        <f>B58-C58</f>
        <v>-1447.0000000000018</v>
      </c>
    </row>
    <row r="59" spans="1:5" ht="15.75" thickBot="1" x14ac:dyDescent="0.3">
      <c r="A59" s="19" t="s">
        <v>175</v>
      </c>
      <c r="B59" s="126">
        <f>SUM(B39:B58)</f>
        <v>26082703508.669998</v>
      </c>
      <c r="C59" s="111">
        <v>25542465261.200005</v>
      </c>
      <c r="D59" s="60"/>
      <c r="E59" s="113">
        <f>B59-C59</f>
        <v>540238247.46999359</v>
      </c>
    </row>
    <row r="60" spans="1:5" ht="15.75" thickTop="1" x14ac:dyDescent="0.25">
      <c r="A60" s="19"/>
      <c r="B60" s="116"/>
      <c r="C60" s="117"/>
      <c r="D60" s="58"/>
      <c r="E60" s="118"/>
    </row>
    <row r="61" spans="1:5" ht="15.75" thickBot="1" x14ac:dyDescent="0.3">
      <c r="A61" s="19" t="s">
        <v>176</v>
      </c>
      <c r="B61" s="110">
        <f>B17+B22+B33+B36+B59</f>
        <v>251059634081.75</v>
      </c>
      <c r="C61" s="127">
        <v>442654450352.20001</v>
      </c>
      <c r="D61" s="61" t="s">
        <v>215</v>
      </c>
      <c r="E61" s="123">
        <f>B61-C61</f>
        <v>-191594816270.45001</v>
      </c>
    </row>
    <row r="62" spans="1:5" ht="15.75" thickTop="1" x14ac:dyDescent="0.25">
      <c r="A62" s="19"/>
      <c r="B62" s="119"/>
      <c r="C62" s="120"/>
      <c r="D62" s="58"/>
      <c r="E62" s="118"/>
    </row>
    <row r="63" spans="1:5" x14ac:dyDescent="0.25">
      <c r="A63" s="26" t="s">
        <v>207</v>
      </c>
      <c r="B63" s="119"/>
      <c r="C63" s="120"/>
      <c r="D63" s="56"/>
      <c r="E63" s="118"/>
    </row>
    <row r="64" spans="1:5" ht="15.75" thickBot="1" x14ac:dyDescent="0.3">
      <c r="A64" s="28" t="s">
        <v>177</v>
      </c>
      <c r="B64" s="128">
        <v>25012774590.349998</v>
      </c>
      <c r="C64" s="129">
        <v>23961739611.599998</v>
      </c>
      <c r="D64" s="61"/>
      <c r="E64" s="123">
        <f>B64-C64</f>
        <v>1051034978.75</v>
      </c>
    </row>
    <row r="65" spans="1:5" ht="15.75" thickTop="1" x14ac:dyDescent="0.25">
      <c r="A65" s="22" t="s">
        <v>38</v>
      </c>
      <c r="B65" s="119"/>
      <c r="C65" s="120"/>
      <c r="D65" s="56"/>
      <c r="E65" s="118"/>
    </row>
    <row r="66" spans="1:5" x14ac:dyDescent="0.25">
      <c r="A66" s="19" t="s">
        <v>39</v>
      </c>
      <c r="B66" s="116"/>
      <c r="C66" s="117"/>
      <c r="D66" s="58"/>
      <c r="E66" s="130"/>
    </row>
    <row r="67" spans="1:5" ht="15.75" thickBot="1" x14ac:dyDescent="0.3">
      <c r="A67" s="23" t="s">
        <v>178</v>
      </c>
      <c r="B67" s="128">
        <v>13875393270.200001</v>
      </c>
      <c r="C67" s="129">
        <v>27549650054.829998</v>
      </c>
      <c r="D67" s="63" t="s">
        <v>1</v>
      </c>
      <c r="E67" s="123">
        <f>B67-C67</f>
        <v>-13674256784.629997</v>
      </c>
    </row>
    <row r="68" spans="1:5" ht="15.75" thickTop="1" x14ac:dyDescent="0.25">
      <c r="A68" s="22"/>
      <c r="B68" s="116"/>
      <c r="C68" s="117"/>
      <c r="D68" s="58"/>
      <c r="E68" s="130"/>
    </row>
    <row r="69" spans="1:5" x14ac:dyDescent="0.25">
      <c r="A69" s="19" t="s">
        <v>40</v>
      </c>
      <c r="B69" s="119"/>
      <c r="C69" s="120"/>
      <c r="D69" s="56"/>
      <c r="E69" s="118"/>
    </row>
    <row r="70" spans="1:5" ht="15.75" thickBot="1" x14ac:dyDescent="0.3">
      <c r="A70" s="23" t="s">
        <v>179</v>
      </c>
      <c r="B70" s="128">
        <v>1281470049679.5</v>
      </c>
      <c r="C70" s="129">
        <v>1227096116141.27</v>
      </c>
      <c r="D70" s="63" t="s">
        <v>1</v>
      </c>
      <c r="E70" s="123">
        <f>B70-C70</f>
        <v>54373933538.22998</v>
      </c>
    </row>
    <row r="71" spans="1:5" ht="16.5" thickTop="1" thickBot="1" x14ac:dyDescent="0.3">
      <c r="A71" s="158"/>
      <c r="B71" s="157"/>
      <c r="C71" s="157"/>
      <c r="D71" s="157"/>
      <c r="E71" s="159"/>
    </row>
    <row r="72" spans="1:5" x14ac:dyDescent="0.25">
      <c r="A72" s="11" t="s">
        <v>41</v>
      </c>
      <c r="B72" s="131"/>
      <c r="C72" s="155"/>
      <c r="D72" s="156"/>
      <c r="E72" s="132"/>
    </row>
    <row r="73" spans="1:5" x14ac:dyDescent="0.25">
      <c r="A73" s="26" t="s">
        <v>42</v>
      </c>
      <c r="B73" s="114">
        <v>20685324.879999999</v>
      </c>
      <c r="C73" s="107">
        <v>20685324.879999999</v>
      </c>
      <c r="D73" s="58" t="s">
        <v>1</v>
      </c>
      <c r="E73" s="109">
        <f>B73-C73</f>
        <v>0</v>
      </c>
    </row>
    <row r="74" spans="1:5" hidden="1" x14ac:dyDescent="0.25">
      <c r="A74" s="26" t="s">
        <v>43</v>
      </c>
      <c r="B74" s="114">
        <v>0</v>
      </c>
      <c r="C74" s="107">
        <v>0</v>
      </c>
      <c r="D74" s="58"/>
      <c r="E74" s="109"/>
    </row>
    <row r="75" spans="1:5" hidden="1" x14ac:dyDescent="0.25">
      <c r="A75" s="23" t="s">
        <v>44</v>
      </c>
      <c r="B75" s="114">
        <v>0</v>
      </c>
      <c r="C75" s="107">
        <v>0</v>
      </c>
      <c r="D75" s="56"/>
      <c r="E75" s="109"/>
    </row>
    <row r="76" spans="1:5" hidden="1" x14ac:dyDescent="0.25">
      <c r="A76" s="31" t="s">
        <v>45</v>
      </c>
      <c r="B76" s="133"/>
      <c r="C76" s="134"/>
      <c r="D76" s="64"/>
      <c r="E76" s="135"/>
    </row>
    <row r="77" spans="1:5" hidden="1" x14ac:dyDescent="0.25">
      <c r="A77" s="31" t="s">
        <v>46</v>
      </c>
      <c r="B77" s="133"/>
      <c r="C77" s="134"/>
      <c r="D77" s="64"/>
      <c r="E77" s="135"/>
    </row>
    <row r="78" spans="1:5" hidden="1" x14ac:dyDescent="0.25">
      <c r="A78" s="31" t="s">
        <v>47</v>
      </c>
      <c r="B78" s="133"/>
      <c r="C78" s="134"/>
      <c r="D78" s="64"/>
      <c r="E78" s="135"/>
    </row>
    <row r="79" spans="1:5" x14ac:dyDescent="0.25">
      <c r="A79" s="26" t="s">
        <v>180</v>
      </c>
      <c r="B79" s="119">
        <v>11041058821.09</v>
      </c>
      <c r="C79" s="120">
        <v>11041058821.09</v>
      </c>
      <c r="D79" s="58"/>
      <c r="E79" s="109">
        <f>B79-C79</f>
        <v>0</v>
      </c>
    </row>
    <row r="80" spans="1:5" x14ac:dyDescent="0.25">
      <c r="A80" s="26" t="s">
        <v>48</v>
      </c>
      <c r="B80" s="119"/>
      <c r="C80" s="120"/>
      <c r="D80" s="58"/>
      <c r="E80" s="109"/>
    </row>
    <row r="81" spans="1:5" x14ac:dyDescent="0.25">
      <c r="A81" s="19" t="s">
        <v>213</v>
      </c>
      <c r="B81" s="119">
        <v>-11036836601.1</v>
      </c>
      <c r="C81" s="120">
        <v>-11036836601.1</v>
      </c>
      <c r="D81" s="58"/>
      <c r="E81" s="109">
        <f t="shared" ref="E81:E83" si="2">B81-C81</f>
        <v>0</v>
      </c>
    </row>
    <row r="82" spans="1:5" hidden="1" x14ac:dyDescent="0.25">
      <c r="A82" s="26" t="s">
        <v>49</v>
      </c>
      <c r="B82" s="119">
        <v>0</v>
      </c>
      <c r="C82" s="120">
        <v>0</v>
      </c>
      <c r="D82" s="58"/>
      <c r="E82" s="109">
        <f t="shared" si="2"/>
        <v>0</v>
      </c>
    </row>
    <row r="83" spans="1:5" x14ac:dyDescent="0.25">
      <c r="A83" s="26" t="s">
        <v>50</v>
      </c>
      <c r="B83" s="119">
        <v>308776765.52999997</v>
      </c>
      <c r="C83" s="120">
        <v>308674067.39999998</v>
      </c>
      <c r="D83" s="58" t="s">
        <v>215</v>
      </c>
      <c r="E83" s="109">
        <f t="shared" si="2"/>
        <v>102698.12999999523</v>
      </c>
    </row>
    <row r="84" spans="1:5" hidden="1" x14ac:dyDescent="0.25">
      <c r="A84" s="26" t="s">
        <v>51</v>
      </c>
      <c r="B84" s="119">
        <v>0</v>
      </c>
      <c r="C84" s="120">
        <v>0</v>
      </c>
      <c r="D84" s="58"/>
      <c r="E84" s="109"/>
    </row>
    <row r="85" spans="1:5" x14ac:dyDescent="0.25">
      <c r="A85" s="23" t="s">
        <v>52</v>
      </c>
      <c r="B85" s="119"/>
      <c r="C85" s="120"/>
      <c r="D85" s="56"/>
      <c r="E85" s="109"/>
    </row>
    <row r="86" spans="1:5" x14ac:dyDescent="0.25">
      <c r="A86" s="29" t="s">
        <v>181</v>
      </c>
      <c r="B86" s="119">
        <v>75176.710000000006</v>
      </c>
      <c r="C86" s="120">
        <v>198017.46</v>
      </c>
      <c r="D86" s="56"/>
      <c r="E86" s="109">
        <f t="shared" ref="E86:E96" si="3">B86-C86</f>
        <v>-122840.74999999999</v>
      </c>
    </row>
    <row r="87" spans="1:5" hidden="1" x14ac:dyDescent="0.25">
      <c r="A87" s="23" t="s">
        <v>53</v>
      </c>
      <c r="B87" s="119">
        <v>0</v>
      </c>
      <c r="C87" s="120">
        <v>0</v>
      </c>
      <c r="D87" s="56"/>
      <c r="E87" s="109">
        <f t="shared" si="3"/>
        <v>0</v>
      </c>
    </row>
    <row r="88" spans="1:5" x14ac:dyDescent="0.25">
      <c r="A88" s="26" t="s">
        <v>182</v>
      </c>
      <c r="B88" s="119">
        <v>-1875119395.25</v>
      </c>
      <c r="C88" s="120">
        <v>-1611536869.49</v>
      </c>
      <c r="D88" s="59" t="s">
        <v>1</v>
      </c>
      <c r="E88" s="109">
        <f t="shared" si="3"/>
        <v>-263582525.75999999</v>
      </c>
    </row>
    <row r="89" spans="1:5" hidden="1" x14ac:dyDescent="0.25">
      <c r="A89" s="32" t="s">
        <v>54</v>
      </c>
      <c r="B89" s="136"/>
      <c r="C89" s="137"/>
      <c r="D89" s="65"/>
      <c r="E89" s="109">
        <f t="shared" si="3"/>
        <v>0</v>
      </c>
    </row>
    <row r="90" spans="1:5" hidden="1" x14ac:dyDescent="0.25">
      <c r="A90" s="26" t="s">
        <v>55</v>
      </c>
      <c r="B90" s="119">
        <v>0</v>
      </c>
      <c r="C90" s="120">
        <v>0</v>
      </c>
      <c r="D90" s="59"/>
      <c r="E90" s="109">
        <f t="shared" si="3"/>
        <v>0</v>
      </c>
    </row>
    <row r="91" spans="1:5" hidden="1" x14ac:dyDescent="0.25">
      <c r="A91" s="26" t="s">
        <v>56</v>
      </c>
      <c r="B91" s="119">
        <v>0</v>
      </c>
      <c r="C91" s="120">
        <v>0</v>
      </c>
      <c r="D91" s="59"/>
      <c r="E91" s="109">
        <f t="shared" si="3"/>
        <v>0</v>
      </c>
    </row>
    <row r="92" spans="1:5" x14ac:dyDescent="0.25">
      <c r="A92" s="26" t="s">
        <v>217</v>
      </c>
      <c r="B92" s="119">
        <v>-341680.53</v>
      </c>
      <c r="C92" s="120">
        <v>0</v>
      </c>
      <c r="D92" s="59"/>
      <c r="E92" s="109">
        <f t="shared" si="3"/>
        <v>-341680.53</v>
      </c>
    </row>
    <row r="93" spans="1:5" x14ac:dyDescent="0.25">
      <c r="A93" s="26" t="s">
        <v>57</v>
      </c>
      <c r="B93" s="114">
        <v>3024772.22</v>
      </c>
      <c r="C93" s="107">
        <v>4310218.6900000004</v>
      </c>
      <c r="D93" s="58"/>
      <c r="E93" s="109">
        <f t="shared" si="3"/>
        <v>-1285446.4700000002</v>
      </c>
    </row>
    <row r="94" spans="1:5" hidden="1" x14ac:dyDescent="0.25">
      <c r="A94" s="26" t="s">
        <v>158</v>
      </c>
      <c r="B94" s="114">
        <v>0</v>
      </c>
      <c r="C94" s="107">
        <v>0</v>
      </c>
      <c r="D94" s="58"/>
      <c r="E94" s="109">
        <f t="shared" si="3"/>
        <v>0</v>
      </c>
    </row>
    <row r="95" spans="1:5" hidden="1" x14ac:dyDescent="0.25">
      <c r="A95" s="26" t="s">
        <v>58</v>
      </c>
      <c r="B95" s="114">
        <v>0</v>
      </c>
      <c r="C95" s="107">
        <v>0</v>
      </c>
      <c r="D95" s="58"/>
      <c r="E95" s="109">
        <f t="shared" si="3"/>
        <v>0</v>
      </c>
    </row>
    <row r="96" spans="1:5" x14ac:dyDescent="0.25">
      <c r="A96" s="26" t="s">
        <v>218</v>
      </c>
      <c r="B96" s="114">
        <v>-16500</v>
      </c>
      <c r="C96" s="107">
        <v>0</v>
      </c>
      <c r="D96" s="58"/>
      <c r="E96" s="109">
        <f t="shared" si="3"/>
        <v>-16500</v>
      </c>
    </row>
    <row r="97" spans="1:5" x14ac:dyDescent="0.25">
      <c r="A97" s="26" t="s">
        <v>159</v>
      </c>
      <c r="B97" s="114">
        <v>320837922.13999999</v>
      </c>
      <c r="C97" s="115">
        <v>48702047.729999997</v>
      </c>
      <c r="D97" s="101" t="s">
        <v>1</v>
      </c>
      <c r="E97" s="109">
        <f>B97-C97</f>
        <v>272135874.40999997</v>
      </c>
    </row>
    <row r="98" spans="1:5" hidden="1" x14ac:dyDescent="0.25">
      <c r="A98" s="32" t="s">
        <v>59</v>
      </c>
      <c r="B98" s="133"/>
      <c r="C98" s="134"/>
      <c r="D98" s="100"/>
      <c r="E98" s="135"/>
    </row>
    <row r="99" spans="1:5" hidden="1" x14ac:dyDescent="0.25">
      <c r="A99" s="32" t="s">
        <v>60</v>
      </c>
      <c r="B99" s="133"/>
      <c r="C99" s="134"/>
      <c r="D99" s="100"/>
      <c r="E99" s="135"/>
    </row>
    <row r="100" spans="1:5" hidden="1" x14ac:dyDescent="0.25">
      <c r="A100" s="32" t="s">
        <v>61</v>
      </c>
      <c r="B100" s="133"/>
      <c r="C100" s="134"/>
      <c r="D100" s="100"/>
      <c r="E100" s="135"/>
    </row>
    <row r="101" spans="1:5" hidden="1" x14ac:dyDescent="0.25">
      <c r="A101" s="33" t="s">
        <v>62</v>
      </c>
      <c r="B101" s="133"/>
      <c r="C101" s="134"/>
      <c r="D101" s="100"/>
      <c r="E101" s="135"/>
    </row>
    <row r="102" spans="1:5" hidden="1" x14ac:dyDescent="0.25">
      <c r="A102" s="32" t="s">
        <v>63</v>
      </c>
      <c r="B102" s="133"/>
      <c r="C102" s="134"/>
      <c r="D102" s="100"/>
      <c r="E102" s="135"/>
    </row>
    <row r="103" spans="1:5" ht="15.75" thickBot="1" x14ac:dyDescent="0.3">
      <c r="A103" s="19" t="s">
        <v>183</v>
      </c>
      <c r="B103" s="126">
        <f>SUM(B73:B97)</f>
        <v>-1217855394.3100009</v>
      </c>
      <c r="C103" s="111">
        <v>-1224744973.3399999</v>
      </c>
      <c r="D103" s="57" t="s">
        <v>215</v>
      </c>
      <c r="E103" s="113">
        <f>B103-C103</f>
        <v>6889579.0299990177</v>
      </c>
    </row>
    <row r="104" spans="1:5" ht="16.5" thickTop="1" thickBot="1" x14ac:dyDescent="0.3">
      <c r="A104" s="34" t="s">
        <v>184</v>
      </c>
      <c r="B104" s="138">
        <f>B61+B64+B67+B70+B103</f>
        <v>1570199996227.49</v>
      </c>
      <c r="C104" s="139">
        <v>1720037211186.5601</v>
      </c>
      <c r="D104" s="87" t="s">
        <v>215</v>
      </c>
      <c r="E104" s="140">
        <f>B104-C104</f>
        <v>-149837214959.07007</v>
      </c>
    </row>
    <row r="105" spans="1:5" ht="15.75" thickBot="1" x14ac:dyDescent="0.3">
      <c r="A105" s="45"/>
      <c r="B105" s="141"/>
      <c r="C105" s="142"/>
      <c r="D105" s="103"/>
      <c r="E105" s="118"/>
    </row>
    <row r="106" spans="1:5" x14ac:dyDescent="0.25">
      <c r="A106" s="35" t="s">
        <v>64</v>
      </c>
      <c r="B106" s="131"/>
      <c r="C106" s="155"/>
      <c r="D106" s="156"/>
      <c r="E106" s="132"/>
    </row>
    <row r="107" spans="1:5" x14ac:dyDescent="0.25">
      <c r="A107" s="19"/>
      <c r="B107" s="116"/>
      <c r="C107" s="117"/>
      <c r="D107" s="58"/>
      <c r="E107" s="118"/>
    </row>
    <row r="108" spans="1:5" x14ac:dyDescent="0.25">
      <c r="A108" s="19" t="s">
        <v>65</v>
      </c>
      <c r="B108" s="116"/>
      <c r="C108" s="117"/>
      <c r="D108" s="58"/>
      <c r="E108" s="118"/>
    </row>
    <row r="109" spans="1:5" x14ac:dyDescent="0.25">
      <c r="A109" s="26" t="s">
        <v>66</v>
      </c>
      <c r="B109" s="114">
        <v>12579549914164.801</v>
      </c>
      <c r="C109" s="107">
        <v>11993559292871.9</v>
      </c>
      <c r="D109" s="58" t="s">
        <v>215</v>
      </c>
      <c r="E109" s="109">
        <f>B109-C109</f>
        <v>585990621292.90039</v>
      </c>
    </row>
    <row r="110" spans="1:5" x14ac:dyDescent="0.25">
      <c r="A110" s="26" t="s">
        <v>67</v>
      </c>
      <c r="B110" s="114">
        <v>-3314893904524.1802</v>
      </c>
      <c r="C110" s="107">
        <v>-3266774130852.3501</v>
      </c>
      <c r="D110" s="58" t="s">
        <v>1</v>
      </c>
      <c r="E110" s="109">
        <f>B110-C110</f>
        <v>-48119773671.830078</v>
      </c>
    </row>
    <row r="111" spans="1:5" x14ac:dyDescent="0.25">
      <c r="A111" s="26" t="s">
        <v>68</v>
      </c>
      <c r="B111" s="106">
        <v>3980571282409.46</v>
      </c>
      <c r="C111" s="115">
        <v>3852420459373.7998</v>
      </c>
      <c r="D111" s="93" t="s">
        <v>215</v>
      </c>
      <c r="E111" s="109">
        <f>B111-C111</f>
        <v>128150823035.66016</v>
      </c>
    </row>
    <row r="112" spans="1:5" ht="15.75" thickBot="1" x14ac:dyDescent="0.3">
      <c r="A112" s="19" t="s">
        <v>185</v>
      </c>
      <c r="B112" s="110">
        <f>SUM(B109:B111)</f>
        <v>13245227292050.082</v>
      </c>
      <c r="C112" s="111">
        <f>SUM(C109:C111)</f>
        <v>12579205621393.352</v>
      </c>
      <c r="D112" s="57" t="s">
        <v>215</v>
      </c>
      <c r="E112" s="113">
        <f>SUM(E109:E111)</f>
        <v>666021670656.73047</v>
      </c>
    </row>
    <row r="113" spans="1:5" ht="15.75" thickTop="1" x14ac:dyDescent="0.25">
      <c r="A113" s="19"/>
      <c r="B113" s="116"/>
      <c r="C113" s="117"/>
      <c r="D113" s="58"/>
      <c r="E113" s="118"/>
    </row>
    <row r="114" spans="1:5" x14ac:dyDescent="0.25">
      <c r="A114" s="19" t="s">
        <v>69</v>
      </c>
      <c r="B114" s="116"/>
      <c r="C114" s="117"/>
      <c r="D114" s="58"/>
      <c r="E114" s="118"/>
    </row>
    <row r="115" spans="1:5" x14ac:dyDescent="0.25">
      <c r="A115" s="23" t="s">
        <v>70</v>
      </c>
      <c r="B115" s="114">
        <v>250000000</v>
      </c>
      <c r="C115" s="107">
        <v>550000000</v>
      </c>
      <c r="D115" s="58"/>
      <c r="E115" s="109">
        <f>B115-C115</f>
        <v>-300000000</v>
      </c>
    </row>
    <row r="116" spans="1:5" hidden="1" x14ac:dyDescent="0.25">
      <c r="A116" s="26" t="s">
        <v>71</v>
      </c>
      <c r="B116" s="114">
        <v>0</v>
      </c>
      <c r="C116" s="107">
        <v>0</v>
      </c>
      <c r="D116" s="58"/>
      <c r="E116" s="109"/>
    </row>
    <row r="117" spans="1:5" hidden="1" x14ac:dyDescent="0.25">
      <c r="A117" s="26" t="s">
        <v>72</v>
      </c>
      <c r="B117" s="114">
        <v>0</v>
      </c>
      <c r="C117" s="107">
        <v>0</v>
      </c>
      <c r="D117" s="58"/>
      <c r="E117" s="109"/>
    </row>
    <row r="118" spans="1:5" x14ac:dyDescent="0.25">
      <c r="A118" s="26" t="s">
        <v>186</v>
      </c>
      <c r="B118" s="114">
        <v>-146958073.61000001</v>
      </c>
      <c r="C118" s="107">
        <v>-88767333.019999996</v>
      </c>
      <c r="D118" s="58"/>
      <c r="E118" s="109">
        <f t="shared" ref="E118:E121" si="4">B118-C118</f>
        <v>-58190740.590000018</v>
      </c>
    </row>
    <row r="119" spans="1:5" x14ac:dyDescent="0.25">
      <c r="A119" s="26" t="s">
        <v>187</v>
      </c>
      <c r="B119" s="114">
        <v>0</v>
      </c>
      <c r="C119" s="107">
        <v>-632214309.96000004</v>
      </c>
      <c r="D119" s="58" t="s">
        <v>1</v>
      </c>
      <c r="E119" s="109">
        <f t="shared" si="4"/>
        <v>632214309.96000004</v>
      </c>
    </row>
    <row r="120" spans="1:5" x14ac:dyDescent="0.25">
      <c r="A120" s="26" t="s">
        <v>73</v>
      </c>
      <c r="B120" s="114">
        <v>-137218.64000000001</v>
      </c>
      <c r="C120" s="107">
        <v>2197.4</v>
      </c>
      <c r="D120" s="58"/>
      <c r="E120" s="109">
        <f t="shared" si="4"/>
        <v>-139416.04</v>
      </c>
    </row>
    <row r="121" spans="1:5" x14ac:dyDescent="0.25">
      <c r="A121" s="26" t="s">
        <v>216</v>
      </c>
      <c r="B121" s="114">
        <v>156104486.38999999</v>
      </c>
      <c r="C121" s="107">
        <v>-173313325.84</v>
      </c>
      <c r="D121" s="58" t="s">
        <v>215</v>
      </c>
      <c r="E121" s="109">
        <f t="shared" si="4"/>
        <v>329417812.23000002</v>
      </c>
    </row>
    <row r="122" spans="1:5" x14ac:dyDescent="0.25">
      <c r="A122" s="19" t="s">
        <v>74</v>
      </c>
      <c r="B122" s="143"/>
      <c r="C122" s="120"/>
      <c r="D122" s="58"/>
      <c r="E122" s="118"/>
    </row>
    <row r="123" spans="1:5" ht="15.75" thickBot="1" x14ac:dyDescent="0.3">
      <c r="A123" s="19" t="s">
        <v>219</v>
      </c>
      <c r="B123" s="110">
        <f>SUM(B115:B122)</f>
        <v>259009194.13999999</v>
      </c>
      <c r="C123" s="111">
        <v>-344292771.42000002</v>
      </c>
      <c r="D123" s="66" t="s">
        <v>215</v>
      </c>
      <c r="E123" s="113">
        <f>B123-C123</f>
        <v>603301965.55999994</v>
      </c>
    </row>
    <row r="124" spans="1:5" ht="16.5" thickTop="1" thickBot="1" x14ac:dyDescent="0.3">
      <c r="A124" s="19" t="s">
        <v>188</v>
      </c>
      <c r="B124" s="110">
        <f>B112-B123</f>
        <v>13244968282855.941</v>
      </c>
      <c r="C124" s="127">
        <v>12579549914164.801</v>
      </c>
      <c r="D124" s="86" t="s">
        <v>215</v>
      </c>
      <c r="E124" s="144">
        <v>665418368691.17004</v>
      </c>
    </row>
    <row r="125" spans="1:5" ht="16.5" thickTop="1" thickBot="1" x14ac:dyDescent="0.3">
      <c r="A125" s="19" t="s">
        <v>189</v>
      </c>
      <c r="B125" s="110">
        <f>B104+B124</f>
        <v>14815168279083.432</v>
      </c>
      <c r="C125" s="145">
        <v>14299587125351.301</v>
      </c>
      <c r="D125" s="86" t="s">
        <v>215</v>
      </c>
      <c r="E125" s="144">
        <v>515581153732.09998</v>
      </c>
    </row>
    <row r="126" spans="1:5" ht="15.75" thickTop="1" x14ac:dyDescent="0.25">
      <c r="A126" s="19"/>
      <c r="B126" s="116"/>
      <c r="C126" s="117"/>
      <c r="D126" s="58"/>
      <c r="E126" s="118"/>
    </row>
    <row r="127" spans="1:5" x14ac:dyDescent="0.25">
      <c r="A127" s="12" t="s">
        <v>75</v>
      </c>
      <c r="B127" s="116"/>
      <c r="C127" s="117"/>
      <c r="D127" s="58"/>
      <c r="E127" s="118"/>
    </row>
    <row r="128" spans="1:5" x14ac:dyDescent="0.25">
      <c r="A128" s="19"/>
      <c r="B128" s="116"/>
      <c r="C128" s="117"/>
      <c r="D128" s="58"/>
      <c r="E128" s="118"/>
    </row>
    <row r="129" spans="1:5" x14ac:dyDescent="0.25">
      <c r="A129" s="19" t="s">
        <v>76</v>
      </c>
      <c r="B129" s="116"/>
      <c r="C129" s="117"/>
      <c r="D129" s="58"/>
      <c r="E129" s="118"/>
    </row>
    <row r="130" spans="1:5" x14ac:dyDescent="0.25">
      <c r="A130" s="22" t="s">
        <v>77</v>
      </c>
      <c r="B130" s="119"/>
      <c r="C130" s="120"/>
      <c r="D130" s="56"/>
      <c r="E130" s="118"/>
    </row>
    <row r="131" spans="1:5" x14ac:dyDescent="0.25">
      <c r="A131" s="36"/>
      <c r="B131" s="119"/>
      <c r="C131" s="120"/>
      <c r="D131" s="58"/>
      <c r="E131" s="118"/>
    </row>
    <row r="132" spans="1:5" x14ac:dyDescent="0.25">
      <c r="A132" s="27" t="s">
        <v>190</v>
      </c>
      <c r="B132" s="119">
        <v>14673427779975.699</v>
      </c>
      <c r="C132" s="120">
        <v>14173422643770.58</v>
      </c>
      <c r="D132" s="68"/>
      <c r="E132" s="118">
        <v>500005136205.09998</v>
      </c>
    </row>
    <row r="133" spans="1:5" x14ac:dyDescent="0.25">
      <c r="A133" s="26" t="s">
        <v>191</v>
      </c>
      <c r="B133" s="143">
        <v>5571471352912.5703</v>
      </c>
      <c r="C133" s="120">
        <v>5400021197040.9697</v>
      </c>
      <c r="D133" s="68"/>
      <c r="E133" s="118">
        <f>B133-C133</f>
        <v>171450155871.60059</v>
      </c>
    </row>
    <row r="134" spans="1:5" ht="15.75" thickBot="1" x14ac:dyDescent="0.3">
      <c r="A134" s="19" t="s">
        <v>214</v>
      </c>
      <c r="B134" s="110">
        <v>20244899132888.199</v>
      </c>
      <c r="C134" s="111">
        <v>19573443840811.551</v>
      </c>
      <c r="D134" s="66"/>
      <c r="E134" s="113">
        <v>671455292076.69995</v>
      </c>
    </row>
    <row r="135" spans="1:5" ht="15.75" thickTop="1" x14ac:dyDescent="0.25">
      <c r="A135" s="22"/>
      <c r="B135" s="116"/>
      <c r="C135" s="117"/>
      <c r="D135" s="69"/>
      <c r="E135" s="118"/>
    </row>
    <row r="136" spans="1:5" x14ac:dyDescent="0.25">
      <c r="A136" s="19" t="s">
        <v>78</v>
      </c>
      <c r="B136" s="116"/>
      <c r="C136" s="117"/>
      <c r="D136" s="68"/>
      <c r="E136" s="118"/>
    </row>
    <row r="137" spans="1:5" x14ac:dyDescent="0.25">
      <c r="A137" s="19" t="s">
        <v>79</v>
      </c>
      <c r="B137" s="116"/>
      <c r="C137" s="117"/>
      <c r="D137" s="68"/>
      <c r="E137" s="118"/>
    </row>
    <row r="138" spans="1:5" x14ac:dyDescent="0.25">
      <c r="A138" s="26" t="s">
        <v>80</v>
      </c>
      <c r="B138" s="116"/>
      <c r="C138" s="117"/>
      <c r="D138" s="68"/>
      <c r="E138" s="118"/>
    </row>
    <row r="139" spans="1:5" ht="15.75" thickBot="1" x14ac:dyDescent="0.3">
      <c r="A139" s="28" t="s">
        <v>192</v>
      </c>
      <c r="B139" s="110">
        <v>30639371166.34</v>
      </c>
      <c r="C139" s="127">
        <v>32988785739.189999</v>
      </c>
      <c r="D139" s="70"/>
      <c r="E139" s="123">
        <f>B139-C139</f>
        <v>-2349414572.8499985</v>
      </c>
    </row>
    <row r="140" spans="1:5" ht="15.75" thickTop="1" x14ac:dyDescent="0.25">
      <c r="A140" s="22"/>
      <c r="B140" s="119"/>
      <c r="C140" s="120"/>
      <c r="D140" s="69"/>
      <c r="E140" s="118"/>
    </row>
    <row r="141" spans="1:5" x14ac:dyDescent="0.25">
      <c r="A141" s="22" t="s">
        <v>81</v>
      </c>
      <c r="B141" s="119"/>
      <c r="C141" s="120"/>
      <c r="D141" s="69"/>
      <c r="E141" s="118"/>
    </row>
    <row r="142" spans="1:5" x14ac:dyDescent="0.25">
      <c r="A142" s="22" t="s">
        <v>82</v>
      </c>
      <c r="B142" s="119"/>
      <c r="C142" s="120"/>
      <c r="D142" s="69"/>
      <c r="E142" s="118"/>
    </row>
    <row r="143" spans="1:5" ht="15.75" thickBot="1" x14ac:dyDescent="0.3">
      <c r="A143" s="23" t="s">
        <v>83</v>
      </c>
      <c r="B143" s="110">
        <v>96016613562.179993</v>
      </c>
      <c r="C143" s="127">
        <v>93382472175.039993</v>
      </c>
      <c r="D143" s="71"/>
      <c r="E143" s="123">
        <f>B143-C143</f>
        <v>2634141387.1399994</v>
      </c>
    </row>
    <row r="144" spans="1:5" ht="15.75" thickTop="1" x14ac:dyDescent="0.25">
      <c r="A144" s="19"/>
      <c r="B144" s="119"/>
      <c r="C144" s="120"/>
      <c r="D144" s="68"/>
      <c r="E144" s="118"/>
    </row>
    <row r="145" spans="1:5" ht="15.75" thickBot="1" x14ac:dyDescent="0.3">
      <c r="A145" s="19" t="s">
        <v>193</v>
      </c>
      <c r="B145" s="110">
        <v>20179521890492.398</v>
      </c>
      <c r="C145" s="127">
        <v>19513050154375.703</v>
      </c>
      <c r="D145" s="72"/>
      <c r="E145" s="123">
        <v>666471736116.70996</v>
      </c>
    </row>
    <row r="146" spans="1:5" ht="15.75" thickTop="1" x14ac:dyDescent="0.25">
      <c r="A146" s="22"/>
      <c r="B146" s="119"/>
      <c r="C146" s="120"/>
      <c r="D146" s="69"/>
      <c r="E146" s="118"/>
    </row>
    <row r="147" spans="1:5" x14ac:dyDescent="0.25">
      <c r="A147" s="22" t="s">
        <v>84</v>
      </c>
      <c r="B147" s="119"/>
      <c r="C147" s="120"/>
      <c r="D147" s="69"/>
      <c r="E147" s="118"/>
    </row>
    <row r="148" spans="1:5" ht="15.75" thickBot="1" x14ac:dyDescent="0.3">
      <c r="A148" s="23" t="s">
        <v>85</v>
      </c>
      <c r="B148" s="110">
        <v>24368857262.75</v>
      </c>
      <c r="C148" s="127">
        <v>24367198428.32</v>
      </c>
      <c r="D148" s="73"/>
      <c r="E148" s="123">
        <f>B148-C148</f>
        <v>1658834.4300003052</v>
      </c>
    </row>
    <row r="149" spans="1:5" ht="16.5" thickTop="1" thickBot="1" x14ac:dyDescent="0.3">
      <c r="A149" s="19" t="s">
        <v>194</v>
      </c>
      <c r="B149" s="110">
        <v>20203890747755.199</v>
      </c>
      <c r="C149" s="127">
        <v>19537417352804.023</v>
      </c>
      <c r="D149" s="67"/>
      <c r="E149" s="123">
        <v>666473394951.14001</v>
      </c>
    </row>
    <row r="150" spans="1:5" ht="15.75" thickTop="1" x14ac:dyDescent="0.25">
      <c r="A150" s="22"/>
      <c r="B150" s="119"/>
      <c r="C150" s="120"/>
      <c r="D150" s="69"/>
      <c r="E150" s="118"/>
    </row>
    <row r="151" spans="1:5" x14ac:dyDescent="0.25">
      <c r="A151" s="19" t="s">
        <v>86</v>
      </c>
      <c r="B151" s="116"/>
      <c r="C151" s="117"/>
      <c r="D151" s="69"/>
      <c r="E151" s="118"/>
    </row>
    <row r="152" spans="1:5" x14ac:dyDescent="0.25">
      <c r="A152" s="19" t="s">
        <v>87</v>
      </c>
      <c r="B152" s="119"/>
      <c r="C152" s="120"/>
      <c r="D152" s="68"/>
      <c r="E152" s="118"/>
    </row>
    <row r="153" spans="1:5" x14ac:dyDescent="0.25">
      <c r="A153" s="26" t="s">
        <v>88</v>
      </c>
      <c r="B153" s="119">
        <v>-1169000</v>
      </c>
      <c r="C153" s="120">
        <v>-1169000</v>
      </c>
      <c r="D153" s="68"/>
      <c r="E153" s="118">
        <f>B153-C153</f>
        <v>0</v>
      </c>
    </row>
    <row r="154" spans="1:5" x14ac:dyDescent="0.25">
      <c r="A154" s="26" t="s">
        <v>89</v>
      </c>
      <c r="B154" s="119">
        <v>5563072973545.8604</v>
      </c>
      <c r="C154" s="120">
        <v>5395694753072.3398</v>
      </c>
      <c r="D154" s="68"/>
      <c r="E154" s="118">
        <f>B154-C154</f>
        <v>167378220473.52051</v>
      </c>
    </row>
    <row r="155" spans="1:5" x14ac:dyDescent="0.25">
      <c r="A155" s="26" t="s">
        <v>195</v>
      </c>
      <c r="B155" s="143">
        <v>2474000</v>
      </c>
      <c r="C155" s="146">
        <v>5513000</v>
      </c>
      <c r="D155" s="74"/>
      <c r="E155" s="147">
        <f>B155-C155</f>
        <v>-3039000</v>
      </c>
    </row>
    <row r="156" spans="1:5" x14ac:dyDescent="0.25">
      <c r="A156" s="19" t="s">
        <v>90</v>
      </c>
      <c r="B156" s="116"/>
      <c r="C156" s="117"/>
      <c r="D156" s="69"/>
      <c r="E156" s="130"/>
    </row>
    <row r="157" spans="1:5" ht="15.75" thickBot="1" x14ac:dyDescent="0.3">
      <c r="A157" s="19" t="s">
        <v>196</v>
      </c>
      <c r="B157" s="110">
        <v>5563074278545.8604</v>
      </c>
      <c r="C157" s="127">
        <v>5395699097072.3398</v>
      </c>
      <c r="D157" s="73"/>
      <c r="E157" s="123">
        <f>B157-C157</f>
        <v>167375181473.52051</v>
      </c>
    </row>
    <row r="158" spans="1:5" ht="16.5" thickTop="1" thickBot="1" x14ac:dyDescent="0.3">
      <c r="A158" s="42"/>
      <c r="B158" s="138"/>
      <c r="C158" s="148"/>
      <c r="D158" s="104"/>
      <c r="E158" s="160"/>
    </row>
    <row r="159" spans="1:5" x14ac:dyDescent="0.25">
      <c r="A159" s="43" t="s">
        <v>91</v>
      </c>
      <c r="B159" s="149"/>
      <c r="C159" s="120"/>
      <c r="D159" s="69"/>
      <c r="E159" s="132"/>
    </row>
    <row r="160" spans="1:5" x14ac:dyDescent="0.25">
      <c r="A160" s="22" t="s">
        <v>92</v>
      </c>
      <c r="B160" s="119"/>
      <c r="C160" s="120"/>
      <c r="D160" s="69"/>
      <c r="E160" s="118"/>
    </row>
    <row r="161" spans="1:5" x14ac:dyDescent="0.25">
      <c r="A161" s="22"/>
      <c r="B161" s="119"/>
      <c r="C161" s="120"/>
      <c r="D161" s="69"/>
      <c r="E161" s="118"/>
    </row>
    <row r="162" spans="1:5" x14ac:dyDescent="0.25">
      <c r="A162" s="26" t="s">
        <v>93</v>
      </c>
      <c r="B162" s="116"/>
      <c r="C162" s="117"/>
      <c r="D162" s="69"/>
      <c r="E162" s="130"/>
    </row>
    <row r="163" spans="1:5" x14ac:dyDescent="0.25">
      <c r="A163" s="29" t="s">
        <v>197</v>
      </c>
      <c r="B163" s="143">
        <v>25908791366.189999</v>
      </c>
      <c r="C163" s="146">
        <v>26706490072.5</v>
      </c>
      <c r="D163" s="75"/>
      <c r="E163" s="147">
        <f>B163-C163</f>
        <v>-797698706.31000137</v>
      </c>
    </row>
    <row r="164" spans="1:5" x14ac:dyDescent="0.25">
      <c r="A164" s="19" t="s">
        <v>94</v>
      </c>
      <c r="B164" s="119"/>
      <c r="C164" s="120"/>
      <c r="D164" s="69"/>
      <c r="E164" s="118"/>
    </row>
    <row r="165" spans="1:5" ht="15.75" thickBot="1" x14ac:dyDescent="0.3">
      <c r="A165" s="22" t="s">
        <v>198</v>
      </c>
      <c r="B165" s="121">
        <v>5537165487179.6699</v>
      </c>
      <c r="C165" s="122">
        <v>5368992606999.8398</v>
      </c>
      <c r="D165" s="71"/>
      <c r="E165" s="123">
        <f>B165-C165</f>
        <v>168172880179.83008</v>
      </c>
    </row>
    <row r="166" spans="1:5" ht="16.5" thickTop="1" thickBot="1" x14ac:dyDescent="0.3">
      <c r="A166" s="19" t="s">
        <v>199</v>
      </c>
      <c r="B166" s="110">
        <v>14666725260575.5</v>
      </c>
      <c r="C166" s="127">
        <v>14168424745804.184</v>
      </c>
      <c r="D166" s="67"/>
      <c r="E166" s="144">
        <v>498300514771.31</v>
      </c>
    </row>
    <row r="167" spans="1:5" ht="15.75" thickTop="1" x14ac:dyDescent="0.25">
      <c r="A167" s="19"/>
      <c r="B167" s="116"/>
      <c r="C167" s="117"/>
      <c r="D167" s="69"/>
      <c r="E167" s="118"/>
    </row>
    <row r="168" spans="1:5" x14ac:dyDescent="0.25">
      <c r="A168" s="19"/>
      <c r="B168" s="116"/>
      <c r="C168" s="117"/>
      <c r="D168" s="69"/>
      <c r="E168" s="118"/>
    </row>
    <row r="169" spans="1:5" x14ac:dyDescent="0.25">
      <c r="A169" s="19"/>
      <c r="B169" s="116"/>
      <c r="C169" s="117"/>
      <c r="D169" s="69"/>
      <c r="E169" s="118"/>
    </row>
    <row r="170" spans="1:5" x14ac:dyDescent="0.25">
      <c r="A170" s="19" t="s">
        <v>95</v>
      </c>
      <c r="B170" s="119"/>
      <c r="C170" s="120"/>
      <c r="D170" s="68"/>
      <c r="E170" s="118"/>
    </row>
    <row r="171" spans="1:5" x14ac:dyDescent="0.25">
      <c r="A171" s="23" t="s">
        <v>96</v>
      </c>
      <c r="B171" s="119"/>
      <c r="C171" s="120"/>
      <c r="D171" s="69"/>
      <c r="E171" s="118"/>
    </row>
    <row r="172" spans="1:5" ht="15.75" thickBot="1" x14ac:dyDescent="0.3">
      <c r="A172" s="29" t="s">
        <v>200</v>
      </c>
      <c r="B172" s="110">
        <v>65479753623.589996</v>
      </c>
      <c r="C172" s="127">
        <v>57121822142.959961</v>
      </c>
      <c r="D172" s="73"/>
      <c r="E172" s="123">
        <f>B172-C172</f>
        <v>8357931480.6300354</v>
      </c>
    </row>
    <row r="173" spans="1:5" ht="15.75" thickTop="1" x14ac:dyDescent="0.25">
      <c r="A173" s="19"/>
      <c r="B173" s="116"/>
      <c r="C173" s="117"/>
      <c r="D173" s="68"/>
      <c r="E173" s="118"/>
    </row>
    <row r="174" spans="1:5" x14ac:dyDescent="0.25">
      <c r="A174" s="19" t="s">
        <v>97</v>
      </c>
      <c r="B174" s="119"/>
      <c r="C174" s="120"/>
      <c r="D174" s="68"/>
      <c r="E174" s="118"/>
    </row>
    <row r="175" spans="1:5" ht="15.75" thickBot="1" x14ac:dyDescent="0.3">
      <c r="A175" s="26" t="s">
        <v>98</v>
      </c>
      <c r="B175" s="110">
        <v>49911651693.010002</v>
      </c>
      <c r="C175" s="127">
        <v>49293980435.589996</v>
      </c>
      <c r="D175" s="70"/>
      <c r="E175" s="123">
        <f>B175-C175</f>
        <v>617671257.4200058</v>
      </c>
    </row>
    <row r="176" spans="1:5" ht="15.75" thickTop="1" x14ac:dyDescent="0.25">
      <c r="A176" s="19"/>
      <c r="B176" s="116"/>
      <c r="C176" s="117"/>
      <c r="D176" s="68"/>
      <c r="E176" s="118"/>
    </row>
    <row r="177" spans="1:5" x14ac:dyDescent="0.25">
      <c r="A177" s="19" t="s">
        <v>99</v>
      </c>
      <c r="B177" s="119"/>
      <c r="C177" s="120"/>
      <c r="D177" s="68"/>
      <c r="E177" s="118"/>
    </row>
    <row r="178" spans="1:5" x14ac:dyDescent="0.25">
      <c r="A178" s="46" t="s">
        <v>201</v>
      </c>
      <c r="B178" s="119">
        <v>24550743541.349998</v>
      </c>
      <c r="C178" s="120">
        <v>15728361213.860001</v>
      </c>
      <c r="D178" s="69" t="s">
        <v>215</v>
      </c>
      <c r="E178" s="118">
        <f>B178-C178</f>
        <v>8822382327.4899979</v>
      </c>
    </row>
    <row r="179" spans="1:5" x14ac:dyDescent="0.25">
      <c r="A179" s="44"/>
      <c r="B179" s="119"/>
      <c r="C179" s="120"/>
      <c r="D179" s="68"/>
      <c r="E179" s="118"/>
    </row>
    <row r="180" spans="1:5" x14ac:dyDescent="0.25">
      <c r="A180" s="44"/>
      <c r="B180" s="119"/>
      <c r="C180" s="120"/>
      <c r="D180" s="68"/>
      <c r="E180" s="118"/>
    </row>
    <row r="181" spans="1:5" x14ac:dyDescent="0.25">
      <c r="A181" s="45"/>
      <c r="B181" s="119"/>
      <c r="C181" s="120"/>
      <c r="D181" s="68"/>
      <c r="E181" s="118"/>
    </row>
    <row r="182" spans="1:5" x14ac:dyDescent="0.25">
      <c r="A182" s="45" t="s">
        <v>100</v>
      </c>
      <c r="B182" s="119"/>
      <c r="C182" s="120"/>
      <c r="D182" s="68"/>
      <c r="E182" s="118"/>
    </row>
    <row r="183" spans="1:5" hidden="1" x14ac:dyDescent="0.25">
      <c r="A183" s="26" t="s">
        <v>101</v>
      </c>
      <c r="B183" s="119">
        <v>0</v>
      </c>
      <c r="C183" s="120">
        <v>0</v>
      </c>
      <c r="D183" s="68"/>
      <c r="E183" s="118"/>
    </row>
    <row r="184" spans="1:5" hidden="1" x14ac:dyDescent="0.25">
      <c r="A184" s="26" t="s">
        <v>102</v>
      </c>
      <c r="B184" s="119"/>
      <c r="C184" s="120"/>
      <c r="D184" s="68"/>
      <c r="E184" s="118"/>
    </row>
    <row r="185" spans="1:5" hidden="1" x14ac:dyDescent="0.25">
      <c r="A185" s="19" t="s">
        <v>103</v>
      </c>
      <c r="B185" s="119">
        <v>0</v>
      </c>
      <c r="C185" s="120">
        <v>0</v>
      </c>
      <c r="D185" s="68"/>
      <c r="E185" s="118"/>
    </row>
    <row r="186" spans="1:5" hidden="1" x14ac:dyDescent="0.25">
      <c r="A186" s="26" t="s">
        <v>160</v>
      </c>
      <c r="B186" s="119"/>
      <c r="C186" s="120"/>
      <c r="D186" s="68"/>
      <c r="E186" s="118"/>
    </row>
    <row r="187" spans="1:5" hidden="1" x14ac:dyDescent="0.25">
      <c r="A187" s="28" t="s">
        <v>104</v>
      </c>
      <c r="B187" s="119">
        <v>0</v>
      </c>
      <c r="C187" s="120">
        <v>0</v>
      </c>
      <c r="D187" s="68"/>
      <c r="E187" s="118"/>
    </row>
    <row r="188" spans="1:5" hidden="1" x14ac:dyDescent="0.25">
      <c r="A188" s="26" t="s">
        <v>105</v>
      </c>
      <c r="B188" s="119"/>
      <c r="C188" s="120"/>
      <c r="D188" s="68"/>
      <c r="E188" s="118"/>
    </row>
    <row r="189" spans="1:5" hidden="1" x14ac:dyDescent="0.25">
      <c r="A189" s="28" t="s">
        <v>106</v>
      </c>
      <c r="B189" s="119">
        <v>0</v>
      </c>
      <c r="C189" s="120">
        <v>0</v>
      </c>
      <c r="D189" s="68"/>
      <c r="E189" s="118"/>
    </row>
    <row r="190" spans="1:5" x14ac:dyDescent="0.25">
      <c r="A190" s="26" t="s">
        <v>107</v>
      </c>
      <c r="B190" s="119"/>
      <c r="C190" s="120"/>
      <c r="D190" s="68"/>
      <c r="E190" s="118"/>
    </row>
    <row r="191" spans="1:5" x14ac:dyDescent="0.25">
      <c r="A191" s="28" t="s">
        <v>202</v>
      </c>
      <c r="B191" s="119">
        <v>6034448225.9300003</v>
      </c>
      <c r="C191" s="120">
        <v>6512511888.8500004</v>
      </c>
      <c r="D191" s="68" t="s">
        <v>1</v>
      </c>
      <c r="E191" s="118">
        <f>B191-C191</f>
        <v>-478063662.92000008</v>
      </c>
    </row>
    <row r="192" spans="1:5" hidden="1" x14ac:dyDescent="0.25">
      <c r="A192" s="26" t="s">
        <v>108</v>
      </c>
      <c r="B192" s="119"/>
      <c r="C192" s="120"/>
      <c r="D192" s="68"/>
      <c r="E192" s="118"/>
    </row>
    <row r="193" spans="1:5" hidden="1" x14ac:dyDescent="0.25">
      <c r="A193" s="28" t="s">
        <v>109</v>
      </c>
      <c r="B193" s="119">
        <v>0</v>
      </c>
      <c r="C193" s="120">
        <v>0</v>
      </c>
      <c r="D193" s="68"/>
      <c r="E193" s="118"/>
    </row>
    <row r="194" spans="1:5" x14ac:dyDescent="0.25">
      <c r="A194" s="26" t="s">
        <v>110</v>
      </c>
      <c r="B194" s="119"/>
      <c r="C194" s="120"/>
      <c r="D194" s="68"/>
      <c r="E194" s="118"/>
    </row>
    <row r="195" spans="1:5" x14ac:dyDescent="0.25">
      <c r="A195" s="28" t="s">
        <v>111</v>
      </c>
      <c r="B195" s="119">
        <v>-82631.199999999997</v>
      </c>
      <c r="C195" s="120">
        <v>-296478.25</v>
      </c>
      <c r="D195" s="68"/>
      <c r="E195" s="118">
        <f t="shared" ref="E195:E240" si="5">B195-C195</f>
        <v>213847.05</v>
      </c>
    </row>
    <row r="196" spans="1:5" hidden="1" x14ac:dyDescent="0.25">
      <c r="A196" s="26" t="s">
        <v>112</v>
      </c>
      <c r="B196" s="119"/>
      <c r="C196" s="120"/>
      <c r="D196" s="68"/>
      <c r="E196" s="118">
        <f t="shared" si="5"/>
        <v>0</v>
      </c>
    </row>
    <row r="197" spans="1:5" hidden="1" x14ac:dyDescent="0.25">
      <c r="A197" s="28" t="s">
        <v>113</v>
      </c>
      <c r="B197" s="119">
        <v>0</v>
      </c>
      <c r="C197" s="120">
        <v>0</v>
      </c>
      <c r="D197" s="68"/>
      <c r="E197" s="118">
        <f t="shared" si="5"/>
        <v>0</v>
      </c>
    </row>
    <row r="198" spans="1:5" x14ac:dyDescent="0.25">
      <c r="A198" s="26" t="s">
        <v>114</v>
      </c>
      <c r="B198" s="119">
        <v>0</v>
      </c>
      <c r="C198" s="120">
        <v>0</v>
      </c>
      <c r="D198" s="68" t="s">
        <v>215</v>
      </c>
      <c r="E198" s="118">
        <f t="shared" si="5"/>
        <v>0</v>
      </c>
    </row>
    <row r="199" spans="1:5" x14ac:dyDescent="0.25">
      <c r="A199" s="26" t="s">
        <v>115</v>
      </c>
      <c r="B199" s="119">
        <v>-35415967.170000002</v>
      </c>
      <c r="C199" s="120">
        <v>-156419801.47999999</v>
      </c>
      <c r="D199" s="68"/>
      <c r="E199" s="118">
        <f t="shared" si="5"/>
        <v>121003834.30999999</v>
      </c>
    </row>
    <row r="200" spans="1:5" hidden="1" x14ac:dyDescent="0.25">
      <c r="A200" s="37" t="s">
        <v>116</v>
      </c>
      <c r="B200" s="150"/>
      <c r="C200" s="151"/>
      <c r="D200" s="76"/>
      <c r="E200" s="118">
        <f t="shared" si="5"/>
        <v>0</v>
      </c>
    </row>
    <row r="201" spans="1:5" hidden="1" x14ac:dyDescent="0.25">
      <c r="A201" s="26" t="s">
        <v>117</v>
      </c>
      <c r="B201" s="119">
        <v>0</v>
      </c>
      <c r="C201" s="120">
        <v>0</v>
      </c>
      <c r="D201" s="77"/>
      <c r="E201" s="118">
        <f t="shared" si="5"/>
        <v>0</v>
      </c>
    </row>
    <row r="202" spans="1:5" x14ac:dyDescent="0.25">
      <c r="A202" s="26" t="s">
        <v>118</v>
      </c>
      <c r="B202" s="119">
        <v>671060286.62</v>
      </c>
      <c r="C202" s="120">
        <v>608393237.84000003</v>
      </c>
      <c r="D202" s="68" t="s">
        <v>215</v>
      </c>
      <c r="E202" s="118">
        <f t="shared" si="5"/>
        <v>62667048.779999971</v>
      </c>
    </row>
    <row r="203" spans="1:5" hidden="1" x14ac:dyDescent="0.25">
      <c r="A203" s="37" t="s">
        <v>119</v>
      </c>
      <c r="B203" s="150"/>
      <c r="C203" s="151"/>
      <c r="D203" s="76"/>
      <c r="E203" s="118">
        <f t="shared" si="5"/>
        <v>0</v>
      </c>
    </row>
    <row r="204" spans="1:5" hidden="1" x14ac:dyDescent="0.25">
      <c r="A204" s="26" t="s">
        <v>120</v>
      </c>
      <c r="B204" s="119">
        <v>0</v>
      </c>
      <c r="C204" s="120">
        <v>0</v>
      </c>
      <c r="D204" s="77"/>
      <c r="E204" s="118">
        <f t="shared" si="5"/>
        <v>0</v>
      </c>
    </row>
    <row r="205" spans="1:5" hidden="1" x14ac:dyDescent="0.25">
      <c r="A205" s="26" t="s">
        <v>121</v>
      </c>
      <c r="B205" s="119">
        <v>0</v>
      </c>
      <c r="C205" s="120">
        <v>0</v>
      </c>
      <c r="D205" s="77"/>
      <c r="E205" s="118">
        <f t="shared" si="5"/>
        <v>0</v>
      </c>
    </row>
    <row r="206" spans="1:5" x14ac:dyDescent="0.25">
      <c r="A206" s="23" t="s">
        <v>122</v>
      </c>
      <c r="B206" s="119">
        <v>-1136073.56</v>
      </c>
      <c r="C206" s="120">
        <v>-99343.34</v>
      </c>
      <c r="D206" s="69"/>
      <c r="E206" s="118">
        <f t="shared" si="5"/>
        <v>-1036730.2200000001</v>
      </c>
    </row>
    <row r="207" spans="1:5" hidden="1" x14ac:dyDescent="0.25">
      <c r="A207" s="26" t="s">
        <v>123</v>
      </c>
      <c r="B207" s="119">
        <v>0</v>
      </c>
      <c r="C207" s="120">
        <v>0</v>
      </c>
      <c r="D207" s="68"/>
      <c r="E207" s="118">
        <f t="shared" si="5"/>
        <v>0</v>
      </c>
    </row>
    <row r="208" spans="1:5" hidden="1" x14ac:dyDescent="0.25">
      <c r="A208" s="26" t="s">
        <v>124</v>
      </c>
      <c r="B208" s="119">
        <v>0</v>
      </c>
      <c r="C208" s="120">
        <v>0</v>
      </c>
      <c r="D208" s="68"/>
      <c r="E208" s="118">
        <f t="shared" si="5"/>
        <v>0</v>
      </c>
    </row>
    <row r="209" spans="1:5" hidden="1" x14ac:dyDescent="0.25">
      <c r="A209" s="32" t="s">
        <v>125</v>
      </c>
      <c r="B209" s="136"/>
      <c r="C209" s="137"/>
      <c r="D209" s="77"/>
      <c r="E209" s="118">
        <f t="shared" si="5"/>
        <v>0</v>
      </c>
    </row>
    <row r="210" spans="1:5" hidden="1" x14ac:dyDescent="0.25">
      <c r="A210" s="33" t="s">
        <v>126</v>
      </c>
      <c r="B210" s="136"/>
      <c r="C210" s="137"/>
      <c r="D210" s="77"/>
      <c r="E210" s="118">
        <f t="shared" si="5"/>
        <v>0</v>
      </c>
    </row>
    <row r="211" spans="1:5" hidden="1" x14ac:dyDescent="0.25">
      <c r="A211" s="26" t="s">
        <v>127</v>
      </c>
      <c r="B211" s="119">
        <v>0</v>
      </c>
      <c r="C211" s="120">
        <v>0</v>
      </c>
      <c r="D211" s="68"/>
      <c r="E211" s="118">
        <f t="shared" si="5"/>
        <v>0</v>
      </c>
    </row>
    <row r="212" spans="1:5" hidden="1" x14ac:dyDescent="0.25">
      <c r="A212" s="26" t="s">
        <v>128</v>
      </c>
      <c r="B212" s="119">
        <v>0</v>
      </c>
      <c r="C212" s="120">
        <v>0</v>
      </c>
      <c r="D212" s="68"/>
      <c r="E212" s="118">
        <f t="shared" si="5"/>
        <v>0</v>
      </c>
    </row>
    <row r="213" spans="1:5" hidden="1" x14ac:dyDescent="0.25">
      <c r="A213" s="37" t="s">
        <v>129</v>
      </c>
      <c r="B213" s="150"/>
      <c r="C213" s="151"/>
      <c r="D213" s="76"/>
      <c r="E213" s="118">
        <f t="shared" si="5"/>
        <v>0</v>
      </c>
    </row>
    <row r="214" spans="1:5" hidden="1" x14ac:dyDescent="0.25">
      <c r="A214" s="26" t="s">
        <v>130</v>
      </c>
      <c r="B214" s="119">
        <v>0</v>
      </c>
      <c r="C214" s="120">
        <v>0</v>
      </c>
      <c r="D214" s="77"/>
      <c r="E214" s="118">
        <f t="shared" si="5"/>
        <v>0</v>
      </c>
    </row>
    <row r="215" spans="1:5" hidden="1" x14ac:dyDescent="0.25">
      <c r="A215" s="26" t="s">
        <v>131</v>
      </c>
      <c r="B215" s="136"/>
      <c r="C215" s="137"/>
      <c r="D215" s="77"/>
      <c r="E215" s="118">
        <f t="shared" si="5"/>
        <v>0</v>
      </c>
    </row>
    <row r="216" spans="1:5" hidden="1" x14ac:dyDescent="0.25">
      <c r="A216" s="28" t="s">
        <v>132</v>
      </c>
      <c r="B216" s="119">
        <v>0</v>
      </c>
      <c r="C216" s="120">
        <v>0</v>
      </c>
      <c r="D216" s="77"/>
      <c r="E216" s="118">
        <f t="shared" si="5"/>
        <v>0</v>
      </c>
    </row>
    <row r="217" spans="1:5" hidden="1" x14ac:dyDescent="0.25">
      <c r="A217" s="26" t="s">
        <v>133</v>
      </c>
      <c r="B217" s="119">
        <v>0</v>
      </c>
      <c r="C217" s="120">
        <v>0</v>
      </c>
      <c r="D217" s="77"/>
      <c r="E217" s="118">
        <f t="shared" si="5"/>
        <v>0</v>
      </c>
    </row>
    <row r="218" spans="1:5" hidden="1" x14ac:dyDescent="0.25">
      <c r="A218" s="26" t="s">
        <v>134</v>
      </c>
      <c r="B218" s="119">
        <v>0</v>
      </c>
      <c r="C218" s="120">
        <v>0</v>
      </c>
      <c r="D218" s="77"/>
      <c r="E218" s="118">
        <f t="shared" si="5"/>
        <v>0</v>
      </c>
    </row>
    <row r="219" spans="1:5" hidden="1" x14ac:dyDescent="0.25">
      <c r="A219" s="26" t="s">
        <v>135</v>
      </c>
      <c r="B219" s="119">
        <v>0</v>
      </c>
      <c r="C219" s="120">
        <v>0</v>
      </c>
      <c r="D219" s="77"/>
      <c r="E219" s="118">
        <f t="shared" si="5"/>
        <v>0</v>
      </c>
    </row>
    <row r="220" spans="1:5" hidden="1" x14ac:dyDescent="0.25">
      <c r="A220" s="26" t="s">
        <v>136</v>
      </c>
      <c r="B220" s="119">
        <v>0</v>
      </c>
      <c r="C220" s="120">
        <v>0</v>
      </c>
      <c r="D220" s="77"/>
      <c r="E220" s="118">
        <f t="shared" si="5"/>
        <v>0</v>
      </c>
    </row>
    <row r="221" spans="1:5" hidden="1" x14ac:dyDescent="0.25">
      <c r="A221" s="26" t="s">
        <v>137</v>
      </c>
      <c r="B221" s="119">
        <v>0</v>
      </c>
      <c r="C221" s="120">
        <v>0</v>
      </c>
      <c r="D221" s="77"/>
      <c r="E221" s="118">
        <f t="shared" si="5"/>
        <v>0</v>
      </c>
    </row>
    <row r="222" spans="1:5" hidden="1" x14ac:dyDescent="0.25">
      <c r="A222" s="26" t="s">
        <v>138</v>
      </c>
      <c r="B222" s="119">
        <v>0</v>
      </c>
      <c r="C222" s="120">
        <v>0</v>
      </c>
      <c r="D222" s="77"/>
      <c r="E222" s="118">
        <f t="shared" si="5"/>
        <v>0</v>
      </c>
    </row>
    <row r="223" spans="1:5" x14ac:dyDescent="0.25">
      <c r="A223" s="26" t="s">
        <v>139</v>
      </c>
      <c r="B223" s="119">
        <v>0</v>
      </c>
      <c r="C223" s="120">
        <v>-2700.4</v>
      </c>
      <c r="D223" s="77"/>
      <c r="E223" s="118">
        <f t="shared" si="5"/>
        <v>2700.4</v>
      </c>
    </row>
    <row r="224" spans="1:5" hidden="1" x14ac:dyDescent="0.25">
      <c r="A224" s="23" t="s">
        <v>140</v>
      </c>
      <c r="B224" s="119">
        <v>0</v>
      </c>
      <c r="C224" s="120">
        <v>0</v>
      </c>
      <c r="D224" s="69"/>
      <c r="E224" s="118">
        <f t="shared" si="5"/>
        <v>0</v>
      </c>
    </row>
    <row r="225" spans="1:5" hidden="1" x14ac:dyDescent="0.25">
      <c r="A225" s="23" t="s">
        <v>141</v>
      </c>
      <c r="B225" s="119">
        <v>0</v>
      </c>
      <c r="C225" s="120">
        <v>0</v>
      </c>
      <c r="D225" s="69"/>
      <c r="E225" s="118">
        <f t="shared" si="5"/>
        <v>0</v>
      </c>
    </row>
    <row r="226" spans="1:5" hidden="1" x14ac:dyDescent="0.25">
      <c r="A226" s="31" t="s">
        <v>142</v>
      </c>
      <c r="B226" s="136"/>
      <c r="C226" s="137"/>
      <c r="D226" s="78"/>
      <c r="E226" s="118">
        <f t="shared" si="5"/>
        <v>0</v>
      </c>
    </row>
    <row r="227" spans="1:5" hidden="1" x14ac:dyDescent="0.25">
      <c r="A227" s="23" t="s">
        <v>143</v>
      </c>
      <c r="B227" s="119">
        <v>0</v>
      </c>
      <c r="C227" s="120">
        <v>0</v>
      </c>
      <c r="D227" s="69"/>
      <c r="E227" s="118">
        <f t="shared" si="5"/>
        <v>0</v>
      </c>
    </row>
    <row r="228" spans="1:5" x14ac:dyDescent="0.25">
      <c r="A228" s="23" t="s">
        <v>144</v>
      </c>
      <c r="B228" s="119">
        <v>2046532.02</v>
      </c>
      <c r="C228" s="120">
        <v>5580637.6399999997</v>
      </c>
      <c r="D228" s="69"/>
      <c r="E228" s="118">
        <f t="shared" si="5"/>
        <v>-3534105.6199999996</v>
      </c>
    </row>
    <row r="229" spans="1:5" x14ac:dyDescent="0.25">
      <c r="A229" s="23" t="s">
        <v>145</v>
      </c>
      <c r="B229" s="119">
        <v>1806011414.0999999</v>
      </c>
      <c r="C229" s="120">
        <v>2027067823.49</v>
      </c>
      <c r="D229" s="69"/>
      <c r="E229" s="118">
        <f t="shared" si="5"/>
        <v>-221056409.3900001</v>
      </c>
    </row>
    <row r="230" spans="1:5" hidden="1" x14ac:dyDescent="0.25">
      <c r="A230" s="31" t="s">
        <v>146</v>
      </c>
      <c r="B230" s="136"/>
      <c r="C230" s="137"/>
      <c r="D230" s="78"/>
      <c r="E230" s="118">
        <f t="shared" si="5"/>
        <v>0</v>
      </c>
    </row>
    <row r="231" spans="1:5" x14ac:dyDescent="0.25">
      <c r="A231" s="26" t="s">
        <v>147</v>
      </c>
      <c r="B231" s="119"/>
      <c r="C231" s="120"/>
      <c r="D231" s="69"/>
      <c r="E231" s="118"/>
    </row>
    <row r="232" spans="1:5" x14ac:dyDescent="0.25">
      <c r="A232" s="19" t="s">
        <v>203</v>
      </c>
      <c r="B232" s="119">
        <v>243091.08</v>
      </c>
      <c r="C232" s="120">
        <v>243091.08000000002</v>
      </c>
      <c r="D232" s="68"/>
      <c r="E232" s="118">
        <f t="shared" si="5"/>
        <v>0</v>
      </c>
    </row>
    <row r="233" spans="1:5" x14ac:dyDescent="0.25">
      <c r="A233" s="26" t="s">
        <v>148</v>
      </c>
      <c r="B233" s="119"/>
      <c r="C233" s="120"/>
      <c r="D233" s="68"/>
      <c r="E233" s="118"/>
    </row>
    <row r="234" spans="1:5" x14ac:dyDescent="0.25">
      <c r="A234" s="19" t="s">
        <v>149</v>
      </c>
      <c r="B234" s="119">
        <v>-5587498.7000000002</v>
      </c>
      <c r="C234" s="120">
        <v>-5587398.7000000002</v>
      </c>
      <c r="D234" s="68"/>
      <c r="E234" s="118">
        <f t="shared" si="5"/>
        <v>-100</v>
      </c>
    </row>
    <row r="235" spans="1:5" x14ac:dyDescent="0.25">
      <c r="A235" s="26" t="s">
        <v>161</v>
      </c>
      <c r="B235" s="119"/>
      <c r="C235" s="120"/>
      <c r="D235" s="68"/>
      <c r="E235" s="118"/>
    </row>
    <row r="236" spans="1:5" x14ac:dyDescent="0.25">
      <c r="A236" s="28" t="s">
        <v>204</v>
      </c>
      <c r="B236" s="119">
        <v>-450</v>
      </c>
      <c r="C236" s="120">
        <v>-450</v>
      </c>
      <c r="D236" s="68"/>
      <c r="E236" s="118">
        <f t="shared" si="5"/>
        <v>0</v>
      </c>
    </row>
    <row r="237" spans="1:5" hidden="1" x14ac:dyDescent="0.25">
      <c r="A237" s="26" t="s">
        <v>150</v>
      </c>
      <c r="B237" s="119">
        <v>0</v>
      </c>
      <c r="C237" s="120">
        <v>0</v>
      </c>
      <c r="D237" s="68"/>
      <c r="E237" s="118">
        <f t="shared" si="5"/>
        <v>0</v>
      </c>
    </row>
    <row r="238" spans="1:5" x14ac:dyDescent="0.25">
      <c r="A238" s="26" t="s">
        <v>151</v>
      </c>
      <c r="B238" s="119"/>
      <c r="C238" s="120"/>
      <c r="D238" s="68"/>
      <c r="E238" s="118"/>
    </row>
    <row r="239" spans="1:5" x14ac:dyDescent="0.25">
      <c r="A239" s="28" t="s">
        <v>152</v>
      </c>
      <c r="B239" s="119"/>
      <c r="C239" s="120"/>
      <c r="D239" s="68"/>
      <c r="E239" s="118"/>
    </row>
    <row r="240" spans="1:5" x14ac:dyDescent="0.25">
      <c r="A240" s="28" t="s">
        <v>153</v>
      </c>
      <c r="B240" s="119">
        <v>-55347.03</v>
      </c>
      <c r="C240" s="120">
        <v>-55347.03</v>
      </c>
      <c r="D240" s="68"/>
      <c r="E240" s="118">
        <f t="shared" si="5"/>
        <v>0</v>
      </c>
    </row>
    <row r="241" spans="1:5" x14ac:dyDescent="0.25">
      <c r="A241" s="26" t="s">
        <v>154</v>
      </c>
      <c r="B241" s="143">
        <v>29338067.84</v>
      </c>
      <c r="C241" s="146">
        <v>26880594.989999998</v>
      </c>
      <c r="D241" s="74"/>
      <c r="E241" s="147">
        <f>B241-C241</f>
        <v>2457472.8500000015</v>
      </c>
    </row>
    <row r="242" spans="1:5" x14ac:dyDescent="0.25">
      <c r="A242" s="19" t="s">
        <v>205</v>
      </c>
      <c r="B242" s="152">
        <v>8500869649.9300003</v>
      </c>
      <c r="C242" s="120">
        <v>9018215754.6900005</v>
      </c>
      <c r="D242" s="102" t="s">
        <v>215</v>
      </c>
      <c r="E242" s="153">
        <f>B242-C242</f>
        <v>-517346104.76000023</v>
      </c>
    </row>
    <row r="243" spans="1:5" ht="15.75" thickBot="1" x14ac:dyDescent="0.3">
      <c r="A243" s="14" t="s">
        <v>206</v>
      </c>
      <c r="B243" s="121">
        <v>14815168279083.4</v>
      </c>
      <c r="C243" s="154">
        <v>14299587125351.301</v>
      </c>
      <c r="D243" s="66" t="s">
        <v>215</v>
      </c>
      <c r="E243" s="123">
        <f>B243-C243</f>
        <v>515581153732.09961</v>
      </c>
    </row>
    <row r="244" spans="1:5" ht="15.75" thickTop="1" x14ac:dyDescent="0.25">
      <c r="A244" s="38"/>
      <c r="B244" s="10"/>
      <c r="C244" s="10"/>
      <c r="D244" s="79"/>
      <c r="E244" s="6"/>
    </row>
    <row r="245" spans="1:5" x14ac:dyDescent="0.25">
      <c r="A245" s="39"/>
      <c r="B245" s="7"/>
      <c r="C245" s="49"/>
      <c r="D245" s="80"/>
      <c r="E245" s="6"/>
    </row>
    <row r="246" spans="1:5" x14ac:dyDescent="0.25">
      <c r="A246" s="40" t="s">
        <v>208</v>
      </c>
      <c r="B246" s="7"/>
      <c r="C246" s="7"/>
      <c r="D246" s="81"/>
      <c r="E246" s="6"/>
    </row>
    <row r="247" spans="1:5" x14ac:dyDescent="0.25">
      <c r="A247" s="40" t="s">
        <v>155</v>
      </c>
      <c r="B247" s="7"/>
      <c r="C247" s="7"/>
      <c r="D247" s="81"/>
      <c r="E247" s="6"/>
    </row>
    <row r="248" spans="1:5" hidden="1" x14ac:dyDescent="0.25">
      <c r="A248" s="40" t="s">
        <v>156</v>
      </c>
      <c r="B248" s="7">
        <v>-3.125E-2</v>
      </c>
      <c r="C248" s="7">
        <v>0.1328125</v>
      </c>
      <c r="D248" s="81"/>
      <c r="E248" s="6">
        <v>-0.1640625</v>
      </c>
    </row>
    <row r="249" spans="1:5" x14ac:dyDescent="0.25">
      <c r="A249" s="40"/>
      <c r="B249" s="7"/>
      <c r="C249" s="7"/>
      <c r="D249" s="81"/>
      <c r="E249" s="6"/>
    </row>
    <row r="250" spans="1:5" x14ac:dyDescent="0.25">
      <c r="A250" s="41" t="s">
        <v>209</v>
      </c>
      <c r="B250" s="49"/>
      <c r="C250" s="49"/>
      <c r="D250" s="82"/>
      <c r="E250" s="50"/>
    </row>
    <row r="251" spans="1:5" x14ac:dyDescent="0.25">
      <c r="A251" s="41" t="s">
        <v>157</v>
      </c>
      <c r="B251" s="49"/>
      <c r="C251" s="49"/>
      <c r="D251" s="82"/>
      <c r="E251" s="50"/>
    </row>
    <row r="252" spans="1:5" x14ac:dyDescent="0.25">
      <c r="A252" s="41"/>
      <c r="B252" s="49"/>
      <c r="C252" s="49"/>
      <c r="D252" s="82"/>
      <c r="E252" s="50"/>
    </row>
    <row r="253" spans="1:5" x14ac:dyDescent="0.25">
      <c r="A253" s="41" t="s">
        <v>210</v>
      </c>
      <c r="B253" s="49"/>
      <c r="C253" s="49"/>
      <c r="D253" s="82"/>
      <c r="E253" s="50"/>
    </row>
    <row r="254" spans="1:5" x14ac:dyDescent="0.25">
      <c r="A254" s="51"/>
      <c r="B254" s="49"/>
      <c r="C254" s="49"/>
      <c r="D254" s="82"/>
      <c r="E254" s="50"/>
    </row>
    <row r="255" spans="1:5" ht="15.75" thickBot="1" x14ac:dyDescent="0.3">
      <c r="A255" s="158" t="s">
        <v>222</v>
      </c>
      <c r="B255" s="52"/>
      <c r="C255" s="52"/>
      <c r="D255" s="83"/>
      <c r="E255" s="53"/>
    </row>
    <row r="258" spans="1:5" x14ac:dyDescent="0.25">
      <c r="A258" s="47"/>
      <c r="B258" s="5"/>
      <c r="C258" s="5"/>
      <c r="D258" s="84"/>
      <c r="E258" s="5"/>
    </row>
    <row r="259" spans="1:5" x14ac:dyDescent="0.25">
      <c r="A259" s="47"/>
      <c r="B259" s="5"/>
      <c r="C259" s="5"/>
      <c r="D259" s="84"/>
      <c r="E259" s="5"/>
    </row>
    <row r="260" spans="1:5" x14ac:dyDescent="0.25">
      <c r="B260" s="5"/>
    </row>
  </sheetData>
  <mergeCells count="4">
    <mergeCell ref="A1:E1"/>
    <mergeCell ref="A2:E2"/>
    <mergeCell ref="C5:D5"/>
    <mergeCell ref="C6:D6"/>
  </mergeCells>
  <pageMargins left="0.7" right="0.7" top="0.75" bottom="0.75" header="0.3" footer="0.3"/>
  <pageSetup scale="63" fitToHeight="3" orientation="portrait" r:id="rId1"/>
  <rowBreaks count="2" manualBreakCount="2">
    <brk id="71" max="4" man="1"/>
    <brk id="15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FYE Schedule 1 2016</vt:lpstr>
      <vt:lpstr>Sheet2</vt:lpstr>
      <vt:lpstr>Sheet3</vt:lpstr>
      <vt:lpstr>'FYE Schedule 1 2016'!Print_Area</vt:lpstr>
      <vt:lpstr>'FYE Schedule 1 2016'!Print_Titles</vt:lpstr>
    </vt:vector>
  </TitlesOfParts>
  <Company>BPD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A. Wallace Jr.</dc:creator>
  <cp:lastModifiedBy>Peggy Shiflett</cp:lastModifiedBy>
  <cp:lastPrinted>2017-11-06T15:25:42Z</cp:lastPrinted>
  <dcterms:created xsi:type="dcterms:W3CDTF">2016-11-04T22:37:22Z</dcterms:created>
  <dcterms:modified xsi:type="dcterms:W3CDTF">2017-11-22T15:51:47Z</dcterms:modified>
</cp:coreProperties>
</file>